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95" windowWidth="12120" windowHeight="9060" tabRatio="813" activeTab="0"/>
  </bookViews>
  <sheets>
    <sheet name="Tabell 1.1" sheetId="1" r:id="rId1"/>
    <sheet name="Tabell 1.2" sheetId="2" r:id="rId2"/>
    <sheet name="Tabell 1.3" sheetId="3" r:id="rId3"/>
    <sheet name="Tabell 1.4" sheetId="4" r:id="rId4"/>
    <sheet name="Tabell 1.5" sheetId="5" r:id="rId5"/>
    <sheet name="Tabell 1.6" sheetId="6" r:id="rId6"/>
    <sheet name="Tabell  1.7" sheetId="7" r:id="rId7"/>
    <sheet name="Tabell  1.8" sheetId="8" r:id="rId8"/>
    <sheet name="Tabell 1.9-1.10" sheetId="9" r:id="rId9"/>
    <sheet name="Tabell  1.11" sheetId="10" r:id="rId10"/>
    <sheet name="Tabell  1.12" sheetId="11" r:id="rId11"/>
    <sheet name="Tabell 1.13" sheetId="12" r:id="rId12"/>
    <sheet name="Tabell 1.14" sheetId="13" r:id="rId13"/>
  </sheets>
  <definedNames>
    <definedName name="_xlnm.Print_Area" localSheetId="6">'Tabell  1.7'!$A$1:$L$51</definedName>
    <definedName name="_xlnm.Print_Area" localSheetId="0">'Tabell 1.1'!$A$1:$L$25</definedName>
    <definedName name="_xlnm.Print_Area" localSheetId="11">'Tabell 1.13'!$A$1:$G$28</definedName>
    <definedName name="_xlnm.Print_Area" localSheetId="12">'Tabell 1.14'!$A$1:$I$28</definedName>
    <definedName name="_xlnm.Print_Area" localSheetId="1">'Tabell 1.2'!$A$1:$L$31</definedName>
    <definedName name="_xlnm.Print_Area" localSheetId="3">'Tabell 1.4'!$A$1:$L$45</definedName>
  </definedNames>
  <calcPr fullCalcOnLoad="1"/>
</workbook>
</file>

<file path=xl/sharedStrings.xml><?xml version="1.0" encoding="utf-8"?>
<sst xmlns="http://schemas.openxmlformats.org/spreadsheetml/2006/main" count="457" uniqueCount="151">
  <si>
    <t>Antal personer</t>
  </si>
  <si>
    <t>Total skuld, miljoner kr</t>
  </si>
  <si>
    <t>Genomsnittlig skuld, kr</t>
  </si>
  <si>
    <t>Samtliga</t>
  </si>
  <si>
    <t>Återbetalningsskyldiga</t>
  </si>
  <si>
    <t>Ej återbetalningsskyldiga</t>
  </si>
  <si>
    <t>Män</t>
  </si>
  <si>
    <t>Kvinnor</t>
  </si>
  <si>
    <t>Summa</t>
  </si>
  <si>
    <t>Skuld, kr</t>
  </si>
  <si>
    <t>Antal</t>
  </si>
  <si>
    <t>%</t>
  </si>
  <si>
    <t xml:space="preserve">Antal </t>
  </si>
  <si>
    <t>Nya återbetalningsskyldiga</t>
  </si>
  <si>
    <t>Tidigare återbetalningsskyldiga</t>
  </si>
  <si>
    <t>Alla återbetalningsskyldiga</t>
  </si>
  <si>
    <t>Ålder</t>
  </si>
  <si>
    <t>Total debiterad avgift, miljoner kr</t>
  </si>
  <si>
    <t>Genomsnittlig avgift, kr</t>
  </si>
  <si>
    <t>Samtliga återbetalningsskyldiga</t>
  </si>
  <si>
    <t xml:space="preserve">Män </t>
  </si>
  <si>
    <t xml:space="preserve">  2 000 -   2 999</t>
  </si>
  <si>
    <t xml:space="preserve">  3 000 -   3 999</t>
  </si>
  <si>
    <t xml:space="preserve">10 000 - 14 999    </t>
  </si>
  <si>
    <t>15 000 - 19 999</t>
  </si>
  <si>
    <t xml:space="preserve">  4 000 -   4 999</t>
  </si>
  <si>
    <t xml:space="preserve">Avgiftstyp
</t>
  </si>
  <si>
    <t>Totalt inbetalt 
belopp, kr</t>
  </si>
  <si>
    <t xml:space="preserve">År
</t>
  </si>
  <si>
    <t>Premie totalt, 
kr</t>
  </si>
  <si>
    <t>Inkomst, kr</t>
  </si>
  <si>
    <t>Totalt</t>
  </si>
  <si>
    <t>30 - 39</t>
  </si>
  <si>
    <t>40 - 49</t>
  </si>
  <si>
    <t>50 - 59</t>
  </si>
  <si>
    <t>60 -</t>
  </si>
  <si>
    <t>Uppgift saknas</t>
  </si>
  <si>
    <t>Tabell 1.10    Frivilliga inbetalningar avseende 
                       studiemedel före 1989</t>
  </si>
  <si>
    <t>Genomsnittsskuld</t>
  </si>
  <si>
    <t>Genomsnittsinkomst</t>
  </si>
  <si>
    <t>Genomsnittsårsbelopp</t>
  </si>
  <si>
    <t>Alla</t>
  </si>
  <si>
    <t xml:space="preserve">Kvinnor </t>
  </si>
  <si>
    <t xml:space="preserve">Län
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</si>
  <si>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</si>
  <si>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</si>
  <si>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</si>
  <si>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</si>
  <si>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</si>
  <si>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</si>
  <si>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</si>
  <si>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</si>
  <si>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</si>
  <si>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</si>
  <si>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</si>
  <si>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</si>
  <si>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</si>
  <si>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</si>
  <si>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</si>
  <si>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</si>
  <si>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</si>
  <si>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</si>
  <si>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</si>
  <si>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</si>
  <si>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</si>
  <si>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Totalt hela landet</t>
  </si>
  <si>
    <t>Belopp, 
mnkr</t>
  </si>
  <si>
    <t>Avgift, kr</t>
  </si>
  <si>
    <t xml:space="preserve">1 000 000 - </t>
  </si>
  <si>
    <t xml:space="preserve">   500 000 - 999 999</t>
  </si>
  <si>
    <t xml:space="preserve">   400 000 - 499 999</t>
  </si>
  <si>
    <t xml:space="preserve">   350 000 - 399 999</t>
  </si>
  <si>
    <t xml:space="preserve">   300 000 - 349 999</t>
  </si>
  <si>
    <t xml:space="preserve">   250 000 - 299 999</t>
  </si>
  <si>
    <t xml:space="preserve">   200 000 - 249 999</t>
  </si>
  <si>
    <t xml:space="preserve">   150 000 - 199 999</t>
  </si>
  <si>
    <t xml:space="preserve">   100 000 - 149 999</t>
  </si>
  <si>
    <t xml:space="preserve">     50 000 -   99 999</t>
  </si>
  <si>
    <t xml:space="preserve">              1 -   49 999</t>
  </si>
  <si>
    <t xml:space="preserve">         1 -   1 999</t>
  </si>
  <si>
    <t xml:space="preserve">  5 000 -   5 999</t>
  </si>
  <si>
    <t xml:space="preserve">  6 000 -   6 999</t>
  </si>
  <si>
    <t xml:space="preserve">  7 000 -   7 999</t>
  </si>
  <si>
    <t xml:space="preserve">  8 000 -   8 999</t>
  </si>
  <si>
    <t xml:space="preserve">  9 000 -   9 999</t>
  </si>
  <si>
    <t>25 000 - 49 999</t>
  </si>
  <si>
    <t xml:space="preserve">50 000 - </t>
  </si>
  <si>
    <t xml:space="preserve">     - 29</t>
  </si>
  <si>
    <t xml:space="preserve">60 - </t>
  </si>
  <si>
    <t>1 000 000 -</t>
  </si>
  <si>
    <t xml:space="preserve">   300 000 - 399 999</t>
  </si>
  <si>
    <t xml:space="preserve">   275 000 - 299 999</t>
  </si>
  <si>
    <t xml:space="preserve">   250 000 - 274 999</t>
  </si>
  <si>
    <t xml:space="preserve">   225 000 - 249 999</t>
  </si>
  <si>
    <t xml:space="preserve">   200 000 - 224 999</t>
  </si>
  <si>
    <t xml:space="preserve">   175 000 - 199 999</t>
  </si>
  <si>
    <t xml:space="preserve">   150 000 - 174 999</t>
  </si>
  <si>
    <t xml:space="preserve">   125 000 - 149 999</t>
  </si>
  <si>
    <t xml:space="preserve">   100 000 - 124 999    </t>
  </si>
  <si>
    <t xml:space="preserve">     75 000 -   99 999 </t>
  </si>
  <si>
    <t xml:space="preserve">     50 000 -   74 999</t>
  </si>
  <si>
    <t xml:space="preserve">     25 000 -   49 999</t>
  </si>
  <si>
    <t xml:space="preserve">              1 -   24 999</t>
  </si>
  <si>
    <t xml:space="preserve">              0</t>
  </si>
  <si>
    <t>30-39</t>
  </si>
  <si>
    <t>40-49</t>
  </si>
  <si>
    <t>50-59</t>
  </si>
  <si>
    <t>60-</t>
  </si>
  <si>
    <t>totalt</t>
  </si>
  <si>
    <t>antal</t>
  </si>
  <si>
    <t>20 000 - 24 999</t>
  </si>
  <si>
    <t xml:space="preserve">25 000 - 49 999   </t>
  </si>
  <si>
    <t>1)   De personer som har avgift 0 kr har skuld men saknar avgift p.g.a att hela skulden är debiterad tidigare 
      men inte helt betald eller p.g.a. nedsättning strax före 65 års ålder.</t>
  </si>
  <si>
    <t xml:space="preserve">Samtliga </t>
  </si>
  <si>
    <t>1                Återbetalning av studiemedel för studier före 1989</t>
  </si>
  <si>
    <t>Tabell 1.4     Antal återbetalningsskyldiga som har studiemedel före 1989 fördelade 
                      efter skuldens storlek och kön</t>
  </si>
  <si>
    <t>- 29</t>
  </si>
  <si>
    <t>Tabell 1.2     Antal återbetalningsskyldiga som har studiemedel före 1989 
                      fördelade efter ålder och kön</t>
  </si>
  <si>
    <t>Tabell 1.1     Antal personer som har studiemedel före 1989, total och genomsnittlig 
                      skuld för återbetalningsskyldiga och ej återbetalningsskyldiga</t>
  </si>
  <si>
    <r>
      <t xml:space="preserve">         0</t>
    </r>
    <r>
      <rPr>
        <vertAlign val="superscript"/>
        <sz val="8.5"/>
        <rFont val="Arial"/>
        <family val="2"/>
      </rPr>
      <t>1)</t>
    </r>
    <r>
      <rPr>
        <sz val="8.5"/>
        <rFont val="Arial"/>
        <family val="2"/>
      </rPr>
      <t xml:space="preserve">   </t>
    </r>
  </si>
  <si>
    <t>2004</t>
  </si>
  <si>
    <t xml:space="preserve">                      Number of persons with student loans taken before 1989, total and average debt, 
                      divided into the categories persons obligated to repay and those who are not</t>
  </si>
  <si>
    <t xml:space="preserve">                  Repayment of student loans taken before 1989</t>
  </si>
  <si>
    <t xml:space="preserve">                      Number of persons obligated to repay student loans taken before 1989, 
                      by age and sex</t>
  </si>
  <si>
    <t xml:space="preserve">                      Number of persons obligated to repay student loans taken before 1989, 
                      by sex and size of charge</t>
  </si>
  <si>
    <t xml:space="preserve">                       Voluntary repayment on student loans 
                       taken before 1989</t>
  </si>
  <si>
    <t xml:space="preserve">                      Number of persons obligated to repay student loans taken before 1989, 
                      by size of debt and sex</t>
  </si>
  <si>
    <t>Tabell 1.7     Antal återbetalningsskyldiga som har studiemedel före 1989 fördelade 
                      efter kön och den årliga avgiftens storlek</t>
  </si>
  <si>
    <t>Tabell 1.3     Antal personer som har studiemedel före 1989 fördelade 
                      efter kön och skuldens storlek den 1 januari 2006</t>
  </si>
  <si>
    <t xml:space="preserve">                      Number of persons with student loans taken before 1989, 
                      by sex and size of debt January 1, 2006</t>
  </si>
  <si>
    <t>Tabell 1.5     Antal återbetalningsskyldiga som har studiemedel före 1989 fördelade 
                      efter ålder och skuldens storlek den 1 januari 2006</t>
  </si>
  <si>
    <t xml:space="preserve">                      Number of persons obligated to repay student loans taken before 1989, 
                      by age and size of debt January 1, 2006</t>
  </si>
  <si>
    <t>Tabell 1.8     Antal återbetalningsskyldiga som har studiemedel före 1989 fördelade 
                      efter ålder samt den årliga avgiftens storlek 2006</t>
  </si>
  <si>
    <t xml:space="preserve">                      Number of persons obligated to repay student loans taken before 1989, 
                      by age and size of charge 2006</t>
  </si>
  <si>
    <t>Nya återbetalningsskyldiga 2006</t>
  </si>
  <si>
    <t>Tabell 1.9     Inbetalda studiemedelsavgifter 2005 
                      avseende studiemedel före 1989</t>
  </si>
  <si>
    <t xml:space="preserve">                      Repayment in total 2005 on student 
                      loans taken before 1989</t>
  </si>
  <si>
    <t>Frivillig avgift            2005</t>
  </si>
  <si>
    <t>2005</t>
  </si>
  <si>
    <t>Tabell 1.11    Antal återbetalningsskyldiga 2006 med studiemedel före 1989 fördelade på 
                       ålder och inkomst under inkomståret 2004</t>
  </si>
  <si>
    <t xml:space="preserve">                       Number of persons 2006 obligated to repay student loans taken before 1989, 
                       by age and income during income year 2004</t>
  </si>
  <si>
    <t>Tabell 1.12    Antal återbetalningsskyldiga 2006 med studiemedel före 1989 
                       fördelade på kön och inkomst under inkomståret 2004</t>
  </si>
  <si>
    <t xml:space="preserve">                       Number of persons 2006 obligated to repay student loans taken 
                       before 1989, by sex and income during income year 2004</t>
  </si>
  <si>
    <t>Tabell 1.13    Genomsnittsskuld för bosatta i Sverige med 
                       studiemedel före 1989 fördelade på län och 
                       kön den 1 januari 2006</t>
  </si>
  <si>
    <t xml:space="preserve">                       Average debt for residents in Sweden with 
                       student loans taken before 1989, by sex 
                       and county in Sweden January 1, 2006</t>
  </si>
  <si>
    <t>Tabell 1.14    Genomsnitt av inkomst och årsavgift för återbetalningsskyldiga 
                       bosatta i Sverige med studiemedel före 1989 fördelade på län 
                       och kön den 1 januari 2006</t>
  </si>
  <si>
    <r>
      <t xml:space="preserve">      </t>
    </r>
    <r>
      <rPr>
        <sz val="10"/>
        <rFont val="Arial"/>
        <family val="2"/>
      </rPr>
      <t xml:space="preserve">                 Average income and annual charges for persons obligated to repay 
                       student loans taken before 1989, by sex and county in Sweden 
                       January 1, 2006</t>
    </r>
  </si>
  <si>
    <t>Tabell 1.6     Debiterade avgifter, totalt och genomsnittligt fördelat på nya och tidigare 
                      återbetalningsskyldiga som har studiemedel före 1989</t>
  </si>
  <si>
    <t xml:space="preserve">                      Annual charges for student loans taken before 1989, total and average charges, 
                      divided into the categorie persons with first-year obligation to repay and those 
                      with continued obligation to repay</t>
  </si>
  <si>
    <t>Preliminär avgift       2002–2005</t>
  </si>
  <si>
    <t>Kvarstående avgift   2002–2003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</si>
</sst>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#,###.00"/>
    <numFmt numFmtId="166" formatCode="_-* #,##0.000\ _k_r_-;\-* #,##0.000\ _k_r_-;_-* &quot;-&quot;??\ _k_r_-;_-@_-"/>
    <numFmt numFmtId="167" formatCode="_-* #,##0.0\ _k_r_-;\-* #,##0.0\ _k_r_-;_-* &quot;-&quot;??\ _k_r_-;_-@_-"/>
    <numFmt numFmtId="168" formatCode="_-* #,##0\ _k_r_-;\-* #,##0\ _k_r_-;_-* &quot;-&quot;??\ _k_r_-;_-@_-"/>
    <numFmt numFmtId="169" formatCode="#,##0.00_ ;\-#,##0.00\ "/>
    <numFmt numFmtId="170" formatCode="#,##0.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8.5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vertAlign val="superscript"/>
      <sz val="8.5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49" fontId="2" fillId="0" borderId="3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4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170" fontId="2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9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/>
    </xf>
    <xf numFmtId="0" fontId="9" fillId="0" borderId="0" xfId="0" applyFont="1" applyBorder="1" applyAlignment="1">
      <alignment wrapText="1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2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49" fontId="2" fillId="0" borderId="2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3" fontId="9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left"/>
    </xf>
    <xf numFmtId="164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2" xfId="0" applyNumberFormat="1" applyFont="1" applyBorder="1" applyAlignment="1">
      <alignment wrapText="1"/>
    </xf>
    <xf numFmtId="0" fontId="0" fillId="0" borderId="2" xfId="0" applyBorder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2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3" fontId="2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4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/>
    </xf>
    <xf numFmtId="1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49" fontId="2" fillId="0" borderId="3" xfId="0" applyNumberFormat="1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28575</xdr:rowOff>
    </xdr:from>
    <xdr:to>
      <xdr:col>1</xdr:col>
      <xdr:colOff>0</xdr:colOff>
      <xdr:row>21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2435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38100</xdr:rowOff>
    </xdr:from>
    <xdr:to>
      <xdr:col>0</xdr:col>
      <xdr:colOff>1419225</xdr:colOff>
      <xdr:row>26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87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38100</xdr:rowOff>
    </xdr:from>
    <xdr:to>
      <xdr:col>0</xdr:col>
      <xdr:colOff>1419225</xdr:colOff>
      <xdr:row>25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1409700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1419225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38100</xdr:rowOff>
    </xdr:from>
    <xdr:to>
      <xdr:col>0</xdr:col>
      <xdr:colOff>1419225</xdr:colOff>
      <xdr:row>28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959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28575</xdr:rowOff>
    </xdr:from>
    <xdr:to>
      <xdr:col>0</xdr:col>
      <xdr:colOff>1419225</xdr:colOff>
      <xdr:row>44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0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38100</xdr:rowOff>
    </xdr:from>
    <xdr:to>
      <xdr:col>0</xdr:col>
      <xdr:colOff>1419225</xdr:colOff>
      <xdr:row>44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486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38100</xdr:rowOff>
    </xdr:from>
    <xdr:to>
      <xdr:col>0</xdr:col>
      <xdr:colOff>1419225</xdr:colOff>
      <xdr:row>18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337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28575</xdr:rowOff>
    </xdr:from>
    <xdr:to>
      <xdr:col>0</xdr:col>
      <xdr:colOff>1428750</xdr:colOff>
      <xdr:row>19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572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50</xdr:row>
      <xdr:rowOff>38100</xdr:rowOff>
    </xdr:from>
    <xdr:to>
      <xdr:col>0</xdr:col>
      <xdr:colOff>1419225</xdr:colOff>
      <xdr:row>50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38100</xdr:rowOff>
    </xdr:from>
    <xdr:to>
      <xdr:col>0</xdr:col>
      <xdr:colOff>1419225</xdr:colOff>
      <xdr:row>22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14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28575</xdr:rowOff>
    </xdr:from>
    <xdr:to>
      <xdr:col>0</xdr:col>
      <xdr:colOff>1419225</xdr:colOff>
      <xdr:row>8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88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28575</xdr:rowOff>
    </xdr:from>
    <xdr:to>
      <xdr:col>1</xdr:col>
      <xdr:colOff>0</xdr:colOff>
      <xdr:row>21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7687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4" width="6.7109375" style="0" customWidth="1"/>
    <col min="5" max="5" width="1.7109375" style="0" customWidth="1"/>
    <col min="6" max="8" width="6.7109375" style="0" customWidth="1"/>
    <col min="9" max="9" width="1.7109375" style="0" customWidth="1"/>
    <col min="10" max="12" width="6.7109375" style="0" customWidth="1"/>
    <col min="13" max="13" width="1.7109375" style="0" customWidth="1"/>
  </cols>
  <sheetData>
    <row r="1" spans="1:12" ht="15.75">
      <c r="A1" s="31" t="s">
        <v>114</v>
      </c>
      <c r="B1" s="32"/>
      <c r="C1" s="32"/>
      <c r="D1" s="32"/>
      <c r="E1" s="32"/>
      <c r="F1" s="32"/>
      <c r="G1" s="32"/>
      <c r="H1" s="32"/>
      <c r="I1" s="32"/>
      <c r="J1" s="26"/>
      <c r="K1" s="26"/>
      <c r="L1" s="26"/>
    </row>
    <row r="2" spans="1:12" ht="12.75" customHeight="1">
      <c r="A2" s="31"/>
      <c r="B2" s="32"/>
      <c r="C2" s="32"/>
      <c r="D2" s="32"/>
      <c r="E2" s="32"/>
      <c r="F2" s="32"/>
      <c r="G2" s="32"/>
      <c r="H2" s="32"/>
      <c r="I2" s="32"/>
      <c r="J2" s="26"/>
      <c r="K2" s="26"/>
      <c r="L2" s="26"/>
    </row>
    <row r="3" spans="1:12" ht="15">
      <c r="A3" s="94" t="s">
        <v>122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2.7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27" customHeight="1">
      <c r="A5" s="98" t="s">
        <v>118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2.75" customHeight="1">
      <c r="A6" s="98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3" ht="27" customHeight="1">
      <c r="A7" s="96" t="s">
        <v>121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5"/>
    </row>
    <row r="8" spans="1:12" ht="15.75" customHeight="1">
      <c r="A8" s="22"/>
      <c r="B8" s="99">
        <v>37987</v>
      </c>
      <c r="C8" s="100"/>
      <c r="D8" s="100"/>
      <c r="E8" s="33"/>
      <c r="F8" s="99">
        <v>38353</v>
      </c>
      <c r="G8" s="99"/>
      <c r="H8" s="99"/>
      <c r="I8" s="15"/>
      <c r="J8" s="99">
        <v>38718</v>
      </c>
      <c r="K8" s="100"/>
      <c r="L8" s="100"/>
    </row>
    <row r="9" spans="1:13" ht="15" customHeight="1">
      <c r="A9" s="24"/>
      <c r="B9" s="35" t="s">
        <v>6</v>
      </c>
      <c r="C9" s="35" t="s">
        <v>7</v>
      </c>
      <c r="D9" s="35" t="s">
        <v>8</v>
      </c>
      <c r="E9" s="35"/>
      <c r="F9" s="35" t="s">
        <v>6</v>
      </c>
      <c r="G9" s="35" t="s">
        <v>7</v>
      </c>
      <c r="H9" s="35" t="s">
        <v>8</v>
      </c>
      <c r="I9" s="16"/>
      <c r="J9" s="35" t="s">
        <v>6</v>
      </c>
      <c r="K9" s="35" t="s">
        <v>7</v>
      </c>
      <c r="L9" s="35" t="s">
        <v>8</v>
      </c>
      <c r="M9" s="20"/>
    </row>
    <row r="10" spans="1:12" ht="20.25" customHeight="1">
      <c r="A10" s="39" t="s">
        <v>4</v>
      </c>
      <c r="B10" s="23"/>
      <c r="C10" s="23"/>
      <c r="D10" s="23"/>
      <c r="E10" s="2"/>
      <c r="F10" s="2"/>
      <c r="G10" s="2"/>
      <c r="H10" s="2"/>
      <c r="I10" s="23"/>
      <c r="J10" s="2"/>
      <c r="K10" s="2"/>
      <c r="L10" s="2"/>
    </row>
    <row r="11" spans="1:12" ht="15.75" customHeight="1">
      <c r="A11" s="2" t="s">
        <v>0</v>
      </c>
      <c r="B11" s="3">
        <v>172496</v>
      </c>
      <c r="C11" s="3">
        <v>248658</v>
      </c>
      <c r="D11" s="3">
        <f>B11+C11</f>
        <v>421154</v>
      </c>
      <c r="E11" s="3"/>
      <c r="F11" s="3">
        <v>158728</v>
      </c>
      <c r="G11" s="3">
        <v>229707</v>
      </c>
      <c r="H11" s="3">
        <f>G11+F11</f>
        <v>388435</v>
      </c>
      <c r="I11" s="10"/>
      <c r="J11" s="3">
        <v>145432</v>
      </c>
      <c r="K11" s="3">
        <v>211130</v>
      </c>
      <c r="L11" s="3">
        <f>J11+K11</f>
        <v>356562</v>
      </c>
    </row>
    <row r="12" spans="1:12" ht="12.75">
      <c r="A12" s="2" t="s">
        <v>1</v>
      </c>
      <c r="B12" s="36">
        <v>7901</v>
      </c>
      <c r="C12" s="36">
        <v>12043.6</v>
      </c>
      <c r="D12" s="36">
        <f>B12+C12</f>
        <v>19944.6</v>
      </c>
      <c r="E12" s="36"/>
      <c r="F12" s="36">
        <v>7023</v>
      </c>
      <c r="G12" s="36">
        <v>10840.1</v>
      </c>
      <c r="H12" s="37">
        <f>G12+F12</f>
        <v>17863.1</v>
      </c>
      <c r="I12" s="28"/>
      <c r="J12" s="36">
        <v>6045.179</v>
      </c>
      <c r="K12" s="36">
        <v>9570.297</v>
      </c>
      <c r="L12" s="36">
        <v>15615.476</v>
      </c>
    </row>
    <row r="13" spans="1:12" ht="12.75">
      <c r="A13" s="2" t="s">
        <v>2</v>
      </c>
      <c r="B13" s="3">
        <v>45804</v>
      </c>
      <c r="C13" s="3">
        <v>48434</v>
      </c>
      <c r="D13" s="3">
        <v>47357</v>
      </c>
      <c r="E13" s="3"/>
      <c r="F13" s="3">
        <v>44245</v>
      </c>
      <c r="G13" s="3">
        <v>47191</v>
      </c>
      <c r="H13" s="3">
        <v>45987</v>
      </c>
      <c r="I13" s="26"/>
      <c r="J13" s="3">
        <v>41567</v>
      </c>
      <c r="K13" s="3">
        <v>45329</v>
      </c>
      <c r="L13" s="3">
        <v>43795</v>
      </c>
    </row>
    <row r="14" spans="1:12" ht="20.25" customHeight="1">
      <c r="A14" s="39" t="s">
        <v>5</v>
      </c>
      <c r="B14" s="10"/>
      <c r="C14" s="10"/>
      <c r="D14" s="10"/>
      <c r="E14" s="3"/>
      <c r="F14" s="3"/>
      <c r="G14" s="3"/>
      <c r="H14" s="3"/>
      <c r="I14" s="10"/>
      <c r="J14" s="3"/>
      <c r="K14" s="3"/>
      <c r="L14" s="3"/>
    </row>
    <row r="15" spans="1:12" ht="15.75" customHeight="1">
      <c r="A15" s="2" t="s">
        <v>0</v>
      </c>
      <c r="B15" s="2">
        <v>12</v>
      </c>
      <c r="C15" s="2">
        <v>19</v>
      </c>
      <c r="D15" s="2">
        <f>B15+C15</f>
        <v>31</v>
      </c>
      <c r="E15" s="3"/>
      <c r="F15" s="2">
        <v>5</v>
      </c>
      <c r="G15" s="2">
        <v>14</v>
      </c>
      <c r="H15" s="2">
        <f>G15+F15</f>
        <v>19</v>
      </c>
      <c r="I15" s="10"/>
      <c r="J15" s="2">
        <v>3</v>
      </c>
      <c r="K15" s="2">
        <v>7</v>
      </c>
      <c r="L15" s="2">
        <f>J15+K15</f>
        <v>10</v>
      </c>
    </row>
    <row r="16" spans="1:12" ht="12.75">
      <c r="A16" s="2" t="s">
        <v>1</v>
      </c>
      <c r="B16" s="2">
        <v>0.3</v>
      </c>
      <c r="C16" s="2">
        <v>0.5</v>
      </c>
      <c r="D16" s="36">
        <f>B16+C16</f>
        <v>0.8</v>
      </c>
      <c r="E16" s="36"/>
      <c r="F16" s="2">
        <v>0.1</v>
      </c>
      <c r="G16" s="2">
        <v>0.4</v>
      </c>
      <c r="H16" s="36">
        <f>SUM(F16:G16)</f>
        <v>0.5</v>
      </c>
      <c r="I16" s="27"/>
      <c r="J16" s="77">
        <v>0</v>
      </c>
      <c r="K16" s="2">
        <v>0.3</v>
      </c>
      <c r="L16" s="36">
        <v>0.3</v>
      </c>
    </row>
    <row r="17" spans="1:12" ht="12.75">
      <c r="A17" s="2" t="s">
        <v>2</v>
      </c>
      <c r="B17" s="3">
        <v>23980</v>
      </c>
      <c r="C17" s="3">
        <v>26681</v>
      </c>
      <c r="D17" s="3">
        <v>25636</v>
      </c>
      <c r="E17" s="3"/>
      <c r="F17" s="3">
        <v>27090</v>
      </c>
      <c r="G17" s="3">
        <v>26213</v>
      </c>
      <c r="H17" s="3">
        <v>26443</v>
      </c>
      <c r="I17" s="10"/>
      <c r="J17" s="3">
        <v>19279</v>
      </c>
      <c r="K17" s="3">
        <v>37856</v>
      </c>
      <c r="L17" s="3">
        <v>32283</v>
      </c>
    </row>
    <row r="18" spans="1:12" ht="20.25" customHeight="1">
      <c r="A18" s="40" t="s">
        <v>3</v>
      </c>
      <c r="B18" s="10"/>
      <c r="C18" s="10"/>
      <c r="D18" s="10"/>
      <c r="E18" s="3"/>
      <c r="F18" s="3"/>
      <c r="G18" s="3"/>
      <c r="H18" s="3"/>
      <c r="I18" s="10"/>
      <c r="J18" s="3"/>
      <c r="K18" s="3"/>
      <c r="L18" s="3"/>
    </row>
    <row r="19" spans="1:12" ht="15.75" customHeight="1">
      <c r="A19" s="2" t="s">
        <v>0</v>
      </c>
      <c r="B19" s="3">
        <f>B15+B11</f>
        <v>172508</v>
      </c>
      <c r="C19" s="3">
        <f>C15+C11</f>
        <v>248677</v>
      </c>
      <c r="D19" s="3">
        <f>B19+C19</f>
        <v>421185</v>
      </c>
      <c r="E19" s="3"/>
      <c r="F19" s="3">
        <f>F15+F11</f>
        <v>158733</v>
      </c>
      <c r="G19" s="3">
        <f>G15+G11</f>
        <v>229721</v>
      </c>
      <c r="H19" s="3">
        <f>G19+F19</f>
        <v>388454</v>
      </c>
      <c r="I19" s="10"/>
      <c r="J19" s="3">
        <v>145435</v>
      </c>
      <c r="K19" s="3">
        <v>211137</v>
      </c>
      <c r="L19" s="3">
        <f>J19+K19</f>
        <v>356572</v>
      </c>
    </row>
    <row r="20" spans="1:12" ht="12.75">
      <c r="A20" s="2" t="s">
        <v>1</v>
      </c>
      <c r="B20" s="36">
        <v>7901.3</v>
      </c>
      <c r="C20" s="36">
        <v>12044.1</v>
      </c>
      <c r="D20" s="36">
        <f>C20+B20</f>
        <v>19945.4</v>
      </c>
      <c r="E20" s="36"/>
      <c r="F20" s="36">
        <f>F12+F16</f>
        <v>7023.1</v>
      </c>
      <c r="G20" s="36">
        <f>G12+G16</f>
        <v>10840.5</v>
      </c>
      <c r="H20" s="36">
        <f>G20+F20</f>
        <v>17863.6</v>
      </c>
      <c r="I20" s="27"/>
      <c r="J20" s="36">
        <v>6045.237</v>
      </c>
      <c r="K20" s="36">
        <v>9570.562</v>
      </c>
      <c r="L20" s="36">
        <v>15615.799</v>
      </c>
    </row>
    <row r="21" spans="1:12" s="1" customFormat="1" ht="12.75">
      <c r="A21" s="41" t="s">
        <v>2</v>
      </c>
      <c r="B21" s="38">
        <v>45802</v>
      </c>
      <c r="C21" s="38">
        <v>48433</v>
      </c>
      <c r="D21" s="38">
        <v>47355</v>
      </c>
      <c r="E21" s="38"/>
      <c r="F21" s="38">
        <v>44245</v>
      </c>
      <c r="G21" s="38">
        <v>47190</v>
      </c>
      <c r="H21" s="38">
        <v>45986</v>
      </c>
      <c r="I21" s="14"/>
      <c r="J21" s="38">
        <v>41567</v>
      </c>
      <c r="K21" s="38">
        <v>45329</v>
      </c>
      <c r="L21" s="38">
        <v>43794</v>
      </c>
    </row>
    <row r="22" ht="24" customHeight="1">
      <c r="A22" s="1"/>
    </row>
  </sheetData>
  <mergeCells count="7">
    <mergeCell ref="A3:L3"/>
    <mergeCell ref="A7:M7"/>
    <mergeCell ref="A5:L5"/>
    <mergeCell ref="F8:H8"/>
    <mergeCell ref="B8:D8"/>
    <mergeCell ref="J8:L8"/>
    <mergeCell ref="A6:L6"/>
  </mergeCells>
  <printOptions/>
  <pageMargins left="0.7874015748031497" right="0.3937007874015748" top="1.1811023622047245" bottom="0.1968503937007874" header="0.5118110236220472" footer="0.5118110236220472"/>
  <pageSetup firstPageNumber="7" useFirstPageNumber="1" horizontalDpi="600" verticalDpi="600" orientation="portrait" paperSize="9" r:id="rId2"/>
  <headerFooter alignWithMargins="0">
    <oddHeader>&amp;R&amp;P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A36" sqref="A36:B36"/>
    </sheetView>
  </sheetViews>
  <sheetFormatPr defaultColWidth="9.140625" defaultRowHeight="12.75"/>
  <cols>
    <col min="1" max="1" width="21.421875" style="0" customWidth="1"/>
    <col min="2" max="2" width="4.7109375" style="0" customWidth="1"/>
    <col min="3" max="3" width="3.7109375" style="0" customWidth="1"/>
    <col min="4" max="4" width="1.7109375" style="0" customWidth="1"/>
    <col min="5" max="5" width="6.28125" style="0" customWidth="1"/>
    <col min="6" max="6" width="3.57421875" style="12" bestFit="1" customWidth="1"/>
    <col min="7" max="7" width="1.7109375" style="0" customWidth="1"/>
    <col min="8" max="8" width="6.28125" style="0" customWidth="1"/>
    <col min="9" max="9" width="3.7109375" style="0" customWidth="1"/>
    <col min="10" max="10" width="1.7109375" style="0" customWidth="1"/>
    <col min="11" max="11" width="6.28125" style="0" customWidth="1"/>
    <col min="12" max="12" width="3.7109375" style="0" customWidth="1"/>
    <col min="13" max="13" width="1.7109375" style="0" customWidth="1"/>
    <col min="14" max="14" width="6.28125" style="7" customWidth="1"/>
    <col min="15" max="15" width="3.7109375" style="0" customWidth="1"/>
    <col min="16" max="16" width="1.7109375" style="0" customWidth="1"/>
    <col min="17" max="17" width="6.28125" style="0" customWidth="1"/>
    <col min="18" max="18" width="4.28125" style="7" customWidth="1"/>
  </cols>
  <sheetData>
    <row r="1" spans="1:18" s="8" customFormat="1" ht="24.75" customHeight="1">
      <c r="A1" s="111" t="s">
        <v>139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s="8" customFormat="1" ht="12.75" customHeigh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s="8" customFormat="1" ht="24.75" customHeight="1">
      <c r="A3" s="117" t="s">
        <v>140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8" ht="15.75" customHeight="1">
      <c r="A4" s="42" t="s">
        <v>30</v>
      </c>
      <c r="B4" s="113" t="s">
        <v>15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 ht="15.75" customHeight="1">
      <c r="A5" s="54"/>
      <c r="B5" s="114" t="s">
        <v>16</v>
      </c>
      <c r="C5" s="114"/>
      <c r="D5" s="114"/>
      <c r="E5" s="115"/>
      <c r="F5" s="115"/>
      <c r="G5" s="115"/>
      <c r="H5" s="114"/>
      <c r="I5" s="114"/>
      <c r="J5" s="114"/>
      <c r="K5" s="114"/>
      <c r="L5" s="114"/>
      <c r="M5" s="114"/>
      <c r="N5" s="116"/>
      <c r="O5" s="116"/>
      <c r="P5" s="4"/>
      <c r="Q5" s="116" t="s">
        <v>31</v>
      </c>
      <c r="R5" s="116"/>
    </row>
    <row r="6" spans="1:18" ht="15.75" customHeight="1">
      <c r="A6" s="54"/>
      <c r="B6" s="93" t="s">
        <v>116</v>
      </c>
      <c r="C6" s="93"/>
      <c r="D6" s="55"/>
      <c r="E6" s="93" t="s">
        <v>32</v>
      </c>
      <c r="F6" s="92"/>
      <c r="G6" s="55"/>
      <c r="H6" s="93" t="s">
        <v>33</v>
      </c>
      <c r="I6" s="93"/>
      <c r="J6" s="55"/>
      <c r="K6" s="93" t="s">
        <v>34</v>
      </c>
      <c r="L6" s="93"/>
      <c r="M6" s="55"/>
      <c r="N6" s="91" t="s">
        <v>35</v>
      </c>
      <c r="O6" s="92"/>
      <c r="P6" s="56"/>
      <c r="Q6" s="57"/>
      <c r="R6" s="58"/>
    </row>
    <row r="7" spans="1:18" ht="15.75" customHeight="1">
      <c r="A7" s="59"/>
      <c r="B7" s="35" t="s">
        <v>10</v>
      </c>
      <c r="C7" s="35" t="s">
        <v>11</v>
      </c>
      <c r="D7" s="35"/>
      <c r="E7" s="35" t="s">
        <v>10</v>
      </c>
      <c r="F7" s="60" t="s">
        <v>11</v>
      </c>
      <c r="G7" s="35"/>
      <c r="H7" s="35" t="s">
        <v>10</v>
      </c>
      <c r="I7" s="35" t="s">
        <v>11</v>
      </c>
      <c r="J7" s="35"/>
      <c r="K7" s="35" t="s">
        <v>10</v>
      </c>
      <c r="L7" s="35" t="s">
        <v>11</v>
      </c>
      <c r="M7" s="35"/>
      <c r="N7" s="61" t="s">
        <v>10</v>
      </c>
      <c r="O7" s="35" t="s">
        <v>11</v>
      </c>
      <c r="P7" s="35"/>
      <c r="Q7" s="35" t="s">
        <v>10</v>
      </c>
      <c r="R7" s="61" t="s">
        <v>11</v>
      </c>
    </row>
    <row r="8" spans="1:18" ht="20.25" customHeight="1">
      <c r="A8" s="4" t="s">
        <v>36</v>
      </c>
      <c r="B8" s="63">
        <v>0</v>
      </c>
      <c r="C8" s="64">
        <v>0</v>
      </c>
      <c r="D8" s="53"/>
      <c r="E8" s="63">
        <v>1618</v>
      </c>
      <c r="F8" s="64">
        <f aca="true" t="shared" si="0" ref="F8:F25">E8/$E$26*100</f>
        <v>4.867190085130704</v>
      </c>
      <c r="G8" s="53"/>
      <c r="H8" s="63">
        <v>9151</v>
      </c>
      <c r="I8" s="64">
        <f aca="true" t="shared" si="1" ref="I8:I25">H8/$H$26*100</f>
        <v>3.876211978092265</v>
      </c>
      <c r="J8" s="53"/>
      <c r="K8" s="63">
        <v>6799</v>
      </c>
      <c r="L8" s="64">
        <f aca="true" t="shared" si="2" ref="L8:L25">K8/$K$26*100</f>
        <v>9.129973546039292</v>
      </c>
      <c r="M8" s="53"/>
      <c r="N8" s="63">
        <v>2382</v>
      </c>
      <c r="O8" s="64">
        <f aca="true" t="shared" si="3" ref="O8:O15">N8/$N$26*100</f>
        <v>18.65455399796382</v>
      </c>
      <c r="P8" s="53"/>
      <c r="Q8" s="63">
        <f>B8+E8+H8+K8+N8</f>
        <v>19950</v>
      </c>
      <c r="R8" s="63">
        <f>Q8/$Q$26*100</f>
        <v>5.595099870429266</v>
      </c>
    </row>
    <row r="9" spans="1:18" ht="12.75">
      <c r="A9" s="62" t="s">
        <v>103</v>
      </c>
      <c r="B9" s="6">
        <v>0</v>
      </c>
      <c r="C9" s="64">
        <v>0</v>
      </c>
      <c r="D9" s="4"/>
      <c r="E9" s="6">
        <v>1142</v>
      </c>
      <c r="F9" s="64">
        <f t="shared" si="0"/>
        <v>3.4353096892578887</v>
      </c>
      <c r="G9" s="4"/>
      <c r="H9" s="6">
        <v>6227</v>
      </c>
      <c r="I9" s="64">
        <f t="shared" si="1"/>
        <v>2.6376540255251375</v>
      </c>
      <c r="J9" s="2"/>
      <c r="K9" s="6">
        <v>3258</v>
      </c>
      <c r="L9" s="64">
        <f t="shared" si="2"/>
        <v>4.374974821737904</v>
      </c>
      <c r="M9" s="4"/>
      <c r="N9" s="6">
        <v>628</v>
      </c>
      <c r="O9" s="64">
        <f t="shared" si="3"/>
        <v>4.918161171587438</v>
      </c>
      <c r="P9" s="4"/>
      <c r="Q9" s="63">
        <f aca="true" t="shared" si="4" ref="Q9:Q25">B9+E9+H9+K9+N9</f>
        <v>11255</v>
      </c>
      <c r="R9" s="63">
        <f>Q9/$Q$26*100</f>
        <v>3.1565337865504457</v>
      </c>
    </row>
    <row r="10" spans="1:18" ht="12.75">
      <c r="A10" s="48" t="s">
        <v>102</v>
      </c>
      <c r="B10" s="3">
        <v>0</v>
      </c>
      <c r="C10" s="64">
        <v>0</v>
      </c>
      <c r="D10" s="2"/>
      <c r="E10" s="3">
        <v>741</v>
      </c>
      <c r="F10" s="64">
        <f t="shared" si="0"/>
        <v>2.229040700297807</v>
      </c>
      <c r="G10" s="2"/>
      <c r="H10" s="3">
        <v>3737</v>
      </c>
      <c r="I10" s="64">
        <f t="shared" si="1"/>
        <v>1.5829312820599708</v>
      </c>
      <c r="J10" s="2"/>
      <c r="K10" s="3">
        <v>1531</v>
      </c>
      <c r="L10" s="64">
        <f t="shared" si="2"/>
        <v>2.055889027649089</v>
      </c>
      <c r="M10" s="2"/>
      <c r="N10" s="3">
        <v>347</v>
      </c>
      <c r="O10" s="64">
        <f t="shared" si="3"/>
        <v>2.717518991307072</v>
      </c>
      <c r="P10" s="2"/>
      <c r="Q10" s="63">
        <f t="shared" si="4"/>
        <v>6356</v>
      </c>
      <c r="R10" s="63">
        <f>Q10/$Q$26*100</f>
        <v>1.782579186789394</v>
      </c>
    </row>
    <row r="11" spans="1:18" ht="12.75">
      <c r="A11" s="48" t="s">
        <v>101</v>
      </c>
      <c r="B11" s="3">
        <v>0</v>
      </c>
      <c r="C11" s="64">
        <v>0</v>
      </c>
      <c r="D11" s="2"/>
      <c r="E11" s="3">
        <v>570</v>
      </c>
      <c r="F11" s="64">
        <f t="shared" si="0"/>
        <v>1.7146466925367747</v>
      </c>
      <c r="G11" s="2"/>
      <c r="H11" s="3">
        <v>2776</v>
      </c>
      <c r="I11" s="64">
        <f t="shared" si="1"/>
        <v>1.175867604762772</v>
      </c>
      <c r="J11" s="2"/>
      <c r="K11" s="3">
        <v>1067</v>
      </c>
      <c r="L11" s="64">
        <f t="shared" si="2"/>
        <v>1.432810968322389</v>
      </c>
      <c r="M11" s="2"/>
      <c r="N11" s="3">
        <v>241</v>
      </c>
      <c r="O11" s="64">
        <f t="shared" si="3"/>
        <v>1.8873835069308482</v>
      </c>
      <c r="P11" s="2"/>
      <c r="Q11" s="63">
        <f t="shared" si="4"/>
        <v>4654</v>
      </c>
      <c r="R11" s="63">
        <v>1</v>
      </c>
    </row>
    <row r="12" spans="1:18" ht="12.75">
      <c r="A12" s="48" t="s">
        <v>100</v>
      </c>
      <c r="B12" s="3">
        <v>0</v>
      </c>
      <c r="C12" s="64">
        <v>0</v>
      </c>
      <c r="D12" s="2"/>
      <c r="E12" s="3">
        <v>586</v>
      </c>
      <c r="F12" s="64">
        <f t="shared" si="0"/>
        <v>1.7627771260114913</v>
      </c>
      <c r="G12" s="2"/>
      <c r="H12" s="3">
        <v>2841</v>
      </c>
      <c r="I12" s="64">
        <f t="shared" si="1"/>
        <v>1.203400527784955</v>
      </c>
      <c r="J12" s="2"/>
      <c r="K12" s="3">
        <v>1104</v>
      </c>
      <c r="L12" s="64">
        <v>2</v>
      </c>
      <c r="M12" s="2"/>
      <c r="N12" s="3">
        <v>262</v>
      </c>
      <c r="O12" s="64">
        <f t="shared" si="3"/>
        <v>2.0518443104393453</v>
      </c>
      <c r="P12" s="2"/>
      <c r="Q12" s="63">
        <f t="shared" si="4"/>
        <v>4793</v>
      </c>
      <c r="R12" s="63">
        <f>Q12/$Q$26*100</f>
        <v>1.3442262495723045</v>
      </c>
    </row>
    <row r="13" spans="1:20" ht="12.75">
      <c r="A13" s="48" t="s">
        <v>99</v>
      </c>
      <c r="B13" s="3">
        <v>0</v>
      </c>
      <c r="C13" s="64">
        <v>0</v>
      </c>
      <c r="D13" s="2"/>
      <c r="E13" s="3">
        <v>947</v>
      </c>
      <c r="F13" s="64">
        <f t="shared" si="0"/>
        <v>2.8487200312847816</v>
      </c>
      <c r="G13" s="2"/>
      <c r="H13" s="3">
        <v>5299</v>
      </c>
      <c r="I13" s="64">
        <f t="shared" si="1"/>
        <v>2.2445686014545854</v>
      </c>
      <c r="J13" s="2"/>
      <c r="K13" s="3">
        <v>3510</v>
      </c>
      <c r="L13" s="64">
        <f t="shared" si="2"/>
        <v>4.713370664303267</v>
      </c>
      <c r="M13" s="2"/>
      <c r="N13" s="3">
        <v>1047</v>
      </c>
      <c r="O13" s="64">
        <f t="shared" si="3"/>
        <v>8.199545774923642</v>
      </c>
      <c r="P13" s="2"/>
      <c r="Q13" s="63">
        <f t="shared" si="4"/>
        <v>10803</v>
      </c>
      <c r="R13" s="63">
        <f aca="true" t="shared" si="5" ref="R13:R25">Q13/$Q$26*100</f>
        <v>3.0297676140474867</v>
      </c>
      <c r="T13" s="12"/>
    </row>
    <row r="14" spans="1:18" ht="12.75">
      <c r="A14" s="48" t="s">
        <v>98</v>
      </c>
      <c r="B14" s="3">
        <v>0</v>
      </c>
      <c r="C14" s="64">
        <v>0</v>
      </c>
      <c r="D14" s="2"/>
      <c r="E14" s="3">
        <v>1078</v>
      </c>
      <c r="F14" s="64">
        <f t="shared" si="0"/>
        <v>3.242787955359023</v>
      </c>
      <c r="G14" s="2"/>
      <c r="H14" s="3">
        <v>5988</v>
      </c>
      <c r="I14" s="64">
        <f t="shared" si="1"/>
        <v>2.536417585489726</v>
      </c>
      <c r="J14" s="2"/>
      <c r="K14" s="3">
        <v>3891</v>
      </c>
      <c r="L14" s="64">
        <f t="shared" si="2"/>
        <v>5.224992950086613</v>
      </c>
      <c r="M14" s="2"/>
      <c r="N14" s="3">
        <v>1241</v>
      </c>
      <c r="O14" s="64">
        <f t="shared" si="3"/>
        <v>9.718850340668807</v>
      </c>
      <c r="P14" s="2"/>
      <c r="Q14" s="63">
        <f t="shared" si="4"/>
        <v>12198</v>
      </c>
      <c r="R14" s="63">
        <f t="shared" si="5"/>
        <v>3.4210039207767515</v>
      </c>
    </row>
    <row r="15" spans="1:18" ht="12.75">
      <c r="A15" s="48" t="s">
        <v>97</v>
      </c>
      <c r="B15" s="3">
        <v>0</v>
      </c>
      <c r="C15" s="64">
        <v>0</v>
      </c>
      <c r="D15" s="2"/>
      <c r="E15" s="3">
        <v>1371</v>
      </c>
      <c r="F15" s="64">
        <f t="shared" si="0"/>
        <v>4.124176518364768</v>
      </c>
      <c r="G15" s="2"/>
      <c r="H15" s="3">
        <v>7333</v>
      </c>
      <c r="I15" s="64">
        <f t="shared" si="1"/>
        <v>3.10613730033336</v>
      </c>
      <c r="J15" s="2"/>
      <c r="K15" s="3">
        <v>3894</v>
      </c>
      <c r="L15" s="64">
        <f t="shared" si="2"/>
        <v>5.229021472021915</v>
      </c>
      <c r="M15" s="2"/>
      <c r="N15" s="3">
        <v>1156</v>
      </c>
      <c r="O15" s="64">
        <f t="shared" si="3"/>
        <v>9.05317565980108</v>
      </c>
      <c r="P15" s="2"/>
      <c r="Q15" s="63">
        <f t="shared" si="4"/>
        <v>13754</v>
      </c>
      <c r="R15" s="63">
        <f t="shared" si="5"/>
        <v>3.8573936650568483</v>
      </c>
    </row>
    <row r="16" spans="1:18" ht="12.75">
      <c r="A16" s="48" t="s">
        <v>96</v>
      </c>
      <c r="B16" s="3">
        <v>0</v>
      </c>
      <c r="C16" s="64">
        <v>0</v>
      </c>
      <c r="D16" s="2"/>
      <c r="E16" s="3">
        <v>2131</v>
      </c>
      <c r="F16" s="64">
        <f t="shared" si="0"/>
        <v>6.410372108413802</v>
      </c>
      <c r="G16" s="2"/>
      <c r="H16" s="3">
        <v>10693</v>
      </c>
      <c r="I16" s="64">
        <v>5</v>
      </c>
      <c r="J16" s="2"/>
      <c r="K16" s="3">
        <v>5076</v>
      </c>
      <c r="L16" s="64">
        <f t="shared" si="2"/>
        <v>6.816259114530879</v>
      </c>
      <c r="M16" s="2"/>
      <c r="N16" s="3">
        <v>1132</v>
      </c>
      <c r="O16" s="64">
        <f aca="true" t="shared" si="6" ref="O16:O25">N16/$N$26*100</f>
        <v>8.86522045579137</v>
      </c>
      <c r="P16" s="2"/>
      <c r="Q16" s="63">
        <f t="shared" si="4"/>
        <v>19032</v>
      </c>
      <c r="R16" s="63">
        <f t="shared" si="5"/>
        <v>5.337641139549363</v>
      </c>
    </row>
    <row r="17" spans="1:18" ht="12.75">
      <c r="A17" s="48" t="s">
        <v>95</v>
      </c>
      <c r="B17" s="3">
        <v>0</v>
      </c>
      <c r="C17" s="64">
        <v>0</v>
      </c>
      <c r="D17" s="2"/>
      <c r="E17" s="3">
        <v>2664</v>
      </c>
      <c r="F17" s="64">
        <v>8</v>
      </c>
      <c r="G17" s="2"/>
      <c r="H17" s="3">
        <v>15087</v>
      </c>
      <c r="I17" s="64">
        <f t="shared" si="1"/>
        <v>6.390603225164244</v>
      </c>
      <c r="J17" s="2"/>
      <c r="K17" s="3">
        <v>5757</v>
      </c>
      <c r="L17" s="64">
        <f t="shared" si="2"/>
        <v>7.730733593844419</v>
      </c>
      <c r="M17" s="2"/>
      <c r="N17" s="3">
        <v>1052</v>
      </c>
      <c r="O17" s="64">
        <f t="shared" si="6"/>
        <v>8.238703109092333</v>
      </c>
      <c r="P17" s="2"/>
      <c r="Q17" s="63">
        <f t="shared" si="4"/>
        <v>24560</v>
      </c>
      <c r="R17" s="63">
        <v>7</v>
      </c>
    </row>
    <row r="18" spans="1:18" ht="12.75">
      <c r="A18" s="48" t="s">
        <v>94</v>
      </c>
      <c r="B18" s="3">
        <v>0</v>
      </c>
      <c r="C18" s="64">
        <v>0</v>
      </c>
      <c r="D18" s="2"/>
      <c r="E18" s="3">
        <v>2695</v>
      </c>
      <c r="F18" s="64">
        <f t="shared" si="0"/>
        <v>8.106969888397558</v>
      </c>
      <c r="G18" s="2"/>
      <c r="H18" s="3">
        <v>16662</v>
      </c>
      <c r="I18" s="64">
        <f t="shared" si="1"/>
        <v>7.057747129163296</v>
      </c>
      <c r="J18" s="2"/>
      <c r="K18" s="3">
        <v>5699</v>
      </c>
      <c r="L18" s="64">
        <f t="shared" si="2"/>
        <v>7.652848836428581</v>
      </c>
      <c r="M18" s="2"/>
      <c r="N18" s="3">
        <v>777</v>
      </c>
      <c r="O18" s="64">
        <f t="shared" si="6"/>
        <v>6.085049729814394</v>
      </c>
      <c r="P18" s="2"/>
      <c r="Q18" s="63">
        <f t="shared" si="4"/>
        <v>25833</v>
      </c>
      <c r="R18" s="63">
        <f t="shared" si="5"/>
        <v>7.245023305904723</v>
      </c>
    </row>
    <row r="19" spans="1:18" ht="12.75">
      <c r="A19" s="48" t="s">
        <v>93</v>
      </c>
      <c r="B19" s="3">
        <v>0</v>
      </c>
      <c r="C19" s="64">
        <v>0</v>
      </c>
      <c r="D19" s="2"/>
      <c r="E19" s="3">
        <v>2830</v>
      </c>
      <c r="F19" s="64">
        <f t="shared" si="0"/>
        <v>8.513070420840478</v>
      </c>
      <c r="G19" s="2"/>
      <c r="H19" s="3">
        <v>19152</v>
      </c>
      <c r="I19" s="64">
        <f t="shared" si="1"/>
        <v>8.112469872628463</v>
      </c>
      <c r="J19" s="2"/>
      <c r="K19" s="3">
        <v>6189</v>
      </c>
      <c r="L19" s="64">
        <f t="shared" si="2"/>
        <v>8.310840752527897</v>
      </c>
      <c r="M19" s="2"/>
      <c r="N19" s="3">
        <v>671</v>
      </c>
      <c r="O19" s="64">
        <f t="shared" si="6"/>
        <v>5.2549142454381705</v>
      </c>
      <c r="P19" s="2"/>
      <c r="Q19" s="63">
        <f t="shared" si="4"/>
        <v>28842</v>
      </c>
      <c r="R19" s="63">
        <f t="shared" si="5"/>
        <v>8.08891581267774</v>
      </c>
    </row>
    <row r="20" spans="1:18" ht="12.75">
      <c r="A20" s="48" t="s">
        <v>92</v>
      </c>
      <c r="B20" s="3">
        <v>0</v>
      </c>
      <c r="C20" s="64">
        <v>0</v>
      </c>
      <c r="D20" s="2"/>
      <c r="E20" s="3">
        <v>2295</v>
      </c>
      <c r="F20" s="64">
        <f t="shared" si="0"/>
        <v>6.9037090515296455</v>
      </c>
      <c r="G20" s="2"/>
      <c r="H20" s="3">
        <v>17731</v>
      </c>
      <c r="I20" s="64">
        <v>7</v>
      </c>
      <c r="J20" s="2"/>
      <c r="K20" s="3">
        <v>5656</v>
      </c>
      <c r="L20" s="64">
        <f t="shared" si="2"/>
        <v>7.595106688689253</v>
      </c>
      <c r="M20" s="2"/>
      <c r="N20" s="3">
        <v>508</v>
      </c>
      <c r="O20" s="64">
        <v>4</v>
      </c>
      <c r="P20" s="2"/>
      <c r="Q20" s="63">
        <f t="shared" si="4"/>
        <v>26190</v>
      </c>
      <c r="R20" s="63">
        <v>7</v>
      </c>
    </row>
    <row r="21" spans="1:18" ht="12.75">
      <c r="A21" s="48" t="s">
        <v>91</v>
      </c>
      <c r="B21" s="3">
        <v>0</v>
      </c>
      <c r="C21" s="64">
        <v>0</v>
      </c>
      <c r="D21" s="2"/>
      <c r="E21" s="3">
        <v>1851</v>
      </c>
      <c r="F21" s="64">
        <f t="shared" si="0"/>
        <v>5.568089522606263</v>
      </c>
      <c r="G21" s="2"/>
      <c r="H21" s="3">
        <v>16145</v>
      </c>
      <c r="I21" s="64">
        <f t="shared" si="1"/>
        <v>6.838754495279163</v>
      </c>
      <c r="J21" s="2"/>
      <c r="K21" s="3">
        <v>5169</v>
      </c>
      <c r="L21" s="64">
        <f t="shared" si="2"/>
        <v>6.941143294525238</v>
      </c>
      <c r="M21" s="2"/>
      <c r="N21" s="3">
        <v>429</v>
      </c>
      <c r="O21" s="64">
        <f t="shared" si="6"/>
        <v>3.3596992716735845</v>
      </c>
      <c r="P21" s="2"/>
      <c r="Q21" s="63">
        <f t="shared" si="4"/>
        <v>23594</v>
      </c>
      <c r="R21" s="63">
        <f t="shared" si="5"/>
        <v>6.617082022200907</v>
      </c>
    </row>
    <row r="22" spans="1:18" ht="12.75">
      <c r="A22" s="48" t="s">
        <v>90</v>
      </c>
      <c r="B22" s="3">
        <v>0</v>
      </c>
      <c r="C22" s="64">
        <v>0</v>
      </c>
      <c r="D22" s="2"/>
      <c r="E22" s="3">
        <v>4735</v>
      </c>
      <c r="F22" s="64">
        <v>14</v>
      </c>
      <c r="G22" s="2"/>
      <c r="H22" s="3">
        <v>40182</v>
      </c>
      <c r="I22" s="64">
        <f t="shared" si="1"/>
        <v>17.020429428882462</v>
      </c>
      <c r="J22" s="2"/>
      <c r="K22" s="3">
        <v>9883</v>
      </c>
      <c r="L22" s="64">
        <f t="shared" si="2"/>
        <v>13.271294095529685</v>
      </c>
      <c r="M22" s="2"/>
      <c r="N22" s="3">
        <v>614</v>
      </c>
      <c r="O22" s="64">
        <v>5</v>
      </c>
      <c r="P22" s="2"/>
      <c r="Q22" s="63">
        <f t="shared" si="4"/>
        <v>55414</v>
      </c>
      <c r="R22" s="63">
        <f t="shared" si="5"/>
        <v>15.541196201502123</v>
      </c>
    </row>
    <row r="23" spans="1:18" ht="12.75">
      <c r="A23" s="48" t="s">
        <v>70</v>
      </c>
      <c r="B23" s="3">
        <v>0</v>
      </c>
      <c r="C23" s="64">
        <v>0</v>
      </c>
      <c r="D23" s="2"/>
      <c r="E23" s="3">
        <v>2673</v>
      </c>
      <c r="F23" s="64">
        <v>8</v>
      </c>
      <c r="G23" s="2"/>
      <c r="H23" s="3">
        <v>21369</v>
      </c>
      <c r="I23" s="64">
        <f t="shared" si="1"/>
        <v>9.05155433940046</v>
      </c>
      <c r="J23" s="2"/>
      <c r="K23" s="3">
        <v>2823</v>
      </c>
      <c r="L23" s="64">
        <f t="shared" si="2"/>
        <v>3.7908391411191236</v>
      </c>
      <c r="M23" s="2"/>
      <c r="N23" s="3">
        <v>135</v>
      </c>
      <c r="O23" s="64">
        <f t="shared" si="6"/>
        <v>1.0572480225546246</v>
      </c>
      <c r="P23" s="2"/>
      <c r="Q23" s="63">
        <f t="shared" si="4"/>
        <v>27000</v>
      </c>
      <c r="R23" s="63">
        <f t="shared" si="5"/>
        <v>7.572315614114797</v>
      </c>
    </row>
    <row r="24" spans="1:18" ht="12.75">
      <c r="A24" s="48" t="s">
        <v>69</v>
      </c>
      <c r="B24" s="3">
        <v>0</v>
      </c>
      <c r="C24" s="64">
        <v>0</v>
      </c>
      <c r="D24" s="2"/>
      <c r="E24" s="3">
        <v>2974</v>
      </c>
      <c r="F24" s="64">
        <f t="shared" si="0"/>
        <v>8.946244322112925</v>
      </c>
      <c r="G24" s="2"/>
      <c r="H24" s="3">
        <v>30696</v>
      </c>
      <c r="I24" s="64">
        <f t="shared" si="1"/>
        <v>13.002317001368175</v>
      </c>
      <c r="J24" s="2"/>
      <c r="K24" s="3">
        <v>2816</v>
      </c>
      <c r="L24" s="64">
        <f t="shared" si="2"/>
        <v>3.7814392566034187</v>
      </c>
      <c r="M24" s="2"/>
      <c r="N24" s="3">
        <v>135</v>
      </c>
      <c r="O24" s="64">
        <f t="shared" si="6"/>
        <v>1.0572480225546246</v>
      </c>
      <c r="P24" s="2"/>
      <c r="Q24" s="63">
        <f t="shared" si="4"/>
        <v>36621</v>
      </c>
      <c r="R24" s="63">
        <v>10</v>
      </c>
    </row>
    <row r="25" spans="1:18" ht="12.75">
      <c r="A25" s="48" t="s">
        <v>89</v>
      </c>
      <c r="B25" s="2">
        <v>0</v>
      </c>
      <c r="C25" s="64">
        <v>0</v>
      </c>
      <c r="D25" s="2"/>
      <c r="E25" s="3">
        <v>342</v>
      </c>
      <c r="F25" s="64">
        <f t="shared" si="0"/>
        <v>1.0287880155220648</v>
      </c>
      <c r="G25" s="2"/>
      <c r="H25" s="3">
        <v>5012</v>
      </c>
      <c r="I25" s="64">
        <f t="shared" si="1"/>
        <v>2.12300015672587</v>
      </c>
      <c r="J25" s="2"/>
      <c r="K25" s="3">
        <v>347</v>
      </c>
      <c r="L25" s="64">
        <f t="shared" si="2"/>
        <v>0.46596570384992414</v>
      </c>
      <c r="M25" s="2"/>
      <c r="N25" s="3">
        <v>12</v>
      </c>
      <c r="O25" s="64">
        <f t="shared" si="6"/>
        <v>0.09397760200485551</v>
      </c>
      <c r="P25" s="2"/>
      <c r="Q25" s="63">
        <f t="shared" si="4"/>
        <v>5713</v>
      </c>
      <c r="R25" s="63">
        <f t="shared" si="5"/>
        <v>1.6022458927199197</v>
      </c>
    </row>
    <row r="26" spans="1:18" s="1" customFormat="1" ht="15.75" customHeight="1">
      <c r="A26" s="49" t="s">
        <v>8</v>
      </c>
      <c r="B26" s="38">
        <f>SUM(B8:B25)</f>
        <v>0</v>
      </c>
      <c r="C26" s="60">
        <f>SUM(C8:C25)</f>
        <v>0</v>
      </c>
      <c r="D26" s="41"/>
      <c r="E26" s="38">
        <f>SUM(E8:E25)</f>
        <v>33243</v>
      </c>
      <c r="F26" s="60">
        <v>100</v>
      </c>
      <c r="G26" s="41"/>
      <c r="H26" s="38">
        <f>SUM(H8:H25)</f>
        <v>236081</v>
      </c>
      <c r="I26" s="60">
        <v>100</v>
      </c>
      <c r="J26" s="41"/>
      <c r="K26" s="38">
        <f>SUM(K8:K25)</f>
        <v>74469</v>
      </c>
      <c r="L26" s="60">
        <v>100</v>
      </c>
      <c r="M26" s="41"/>
      <c r="N26" s="38">
        <f>SUM(N8:N25)</f>
        <v>12769</v>
      </c>
      <c r="O26" s="60">
        <v>100</v>
      </c>
      <c r="P26" s="41"/>
      <c r="Q26" s="38">
        <f>SUM(Q8:Q25)</f>
        <v>356562</v>
      </c>
      <c r="R26" s="61">
        <v>100</v>
      </c>
    </row>
    <row r="27" spans="6:18" s="1" customFormat="1" ht="24" customHeight="1">
      <c r="F27" s="13"/>
      <c r="N27" s="11"/>
      <c r="R27" s="11"/>
    </row>
  </sheetData>
  <mergeCells count="15">
    <mergeCell ref="A1:R1"/>
    <mergeCell ref="B4:R4"/>
    <mergeCell ref="B5:D5"/>
    <mergeCell ref="E5:G5"/>
    <mergeCell ref="H5:J5"/>
    <mergeCell ref="K5:M5"/>
    <mergeCell ref="N5:O5"/>
    <mergeCell ref="Q5:R5"/>
    <mergeCell ref="A3:R3"/>
    <mergeCell ref="A2:R2"/>
    <mergeCell ref="N6:O6"/>
    <mergeCell ref="B6:C6"/>
    <mergeCell ref="E6:F6"/>
    <mergeCell ref="H6:I6"/>
    <mergeCell ref="K6:L6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36" sqref="A36:B36"/>
    </sheetView>
  </sheetViews>
  <sheetFormatPr defaultColWidth="9.140625" defaultRowHeight="12.75"/>
  <cols>
    <col min="1" max="1" width="21.421875" style="0" customWidth="1"/>
    <col min="2" max="2" width="4.7109375" style="0" customWidth="1"/>
    <col min="3" max="3" width="6.7109375" style="0" customWidth="1"/>
    <col min="4" max="4" width="3.7109375" style="0" customWidth="1"/>
    <col min="5" max="5" width="3.28125" style="0" customWidth="1"/>
    <col min="6" max="6" width="6.7109375" style="0" customWidth="1"/>
    <col min="7" max="7" width="3.7109375" style="0" customWidth="1"/>
    <col min="8" max="8" width="3.421875" style="0" customWidth="1"/>
    <col min="9" max="9" width="6.8515625" style="0" customWidth="1"/>
    <col min="10" max="10" width="4.7109375" style="0" customWidth="1"/>
    <col min="11" max="11" width="7.28125" style="0" customWidth="1"/>
    <col min="12" max="12" width="1.7109375" style="0" customWidth="1"/>
    <col min="13" max="14" width="7.28125" style="0" customWidth="1"/>
    <col min="15" max="15" width="1.7109375" style="0" customWidth="1"/>
    <col min="16" max="17" width="7.28125" style="0" customWidth="1"/>
  </cols>
  <sheetData>
    <row r="1" spans="1:11" s="8" customFormat="1" ht="28.5" customHeight="1">
      <c r="A1" s="110" t="s">
        <v>141</v>
      </c>
      <c r="B1" s="119"/>
      <c r="C1" s="119"/>
      <c r="D1" s="119"/>
      <c r="E1" s="119"/>
      <c r="F1" s="119"/>
      <c r="G1" s="119"/>
      <c r="H1" s="119"/>
      <c r="I1" s="119"/>
      <c r="J1" s="95"/>
      <c r="K1" s="95"/>
    </row>
    <row r="2" spans="1:11" s="8" customFormat="1" ht="12.75" customHeight="1">
      <c r="A2" s="110"/>
      <c r="B2" s="119"/>
      <c r="C2" s="119"/>
      <c r="D2" s="119"/>
      <c r="E2" s="119"/>
      <c r="F2" s="119"/>
      <c r="G2" s="119"/>
      <c r="H2" s="119"/>
      <c r="I2" s="119"/>
      <c r="J2" s="95"/>
      <c r="K2" s="95"/>
    </row>
    <row r="3" spans="1:11" s="8" customFormat="1" ht="25.5" customHeight="1">
      <c r="A3" s="89" t="s">
        <v>142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5.75" customHeight="1">
      <c r="A4" s="42" t="s">
        <v>30</v>
      </c>
      <c r="B4" s="65"/>
      <c r="C4" s="120" t="s">
        <v>15</v>
      </c>
      <c r="D4" s="120"/>
      <c r="E4" s="120"/>
      <c r="F4" s="120"/>
      <c r="G4" s="120"/>
      <c r="H4" s="120"/>
      <c r="I4" s="120"/>
      <c r="J4" s="120"/>
      <c r="K4" s="26"/>
    </row>
    <row r="5" spans="1:11" ht="15.75" customHeight="1">
      <c r="A5" s="54"/>
      <c r="B5" s="54"/>
      <c r="C5" s="121" t="s">
        <v>6</v>
      </c>
      <c r="D5" s="121"/>
      <c r="E5" s="66"/>
      <c r="F5" s="121" t="s">
        <v>7</v>
      </c>
      <c r="G5" s="121"/>
      <c r="H5" s="66"/>
      <c r="I5" s="121" t="s">
        <v>31</v>
      </c>
      <c r="J5" s="121"/>
      <c r="K5" s="26"/>
    </row>
    <row r="6" spans="1:11" ht="15.75" customHeight="1">
      <c r="A6" s="59"/>
      <c r="B6" s="59"/>
      <c r="C6" s="35" t="s">
        <v>10</v>
      </c>
      <c r="D6" s="35" t="s">
        <v>11</v>
      </c>
      <c r="E6" s="35"/>
      <c r="F6" s="35" t="s">
        <v>10</v>
      </c>
      <c r="G6" s="35" t="s">
        <v>11</v>
      </c>
      <c r="H6" s="35"/>
      <c r="I6" s="35" t="s">
        <v>10</v>
      </c>
      <c r="J6" s="35" t="s">
        <v>11</v>
      </c>
      <c r="K6" s="26"/>
    </row>
    <row r="7" spans="1:11" ht="20.25" customHeight="1">
      <c r="A7" s="4" t="s">
        <v>36</v>
      </c>
      <c r="B7" s="32"/>
      <c r="C7" s="63">
        <v>10272</v>
      </c>
      <c r="D7" s="3">
        <f>C7/$C$25*100</f>
        <v>7.063094779690853</v>
      </c>
      <c r="E7" s="63"/>
      <c r="F7" s="63">
        <v>9678</v>
      </c>
      <c r="G7" s="3">
        <v>5</v>
      </c>
      <c r="H7" s="53"/>
      <c r="I7" s="63">
        <f>F7+C7</f>
        <v>19950</v>
      </c>
      <c r="J7" s="3">
        <f aca="true" t="shared" si="0" ref="J7:J24">I7/$I$25*100</f>
        <v>5.595099870429266</v>
      </c>
      <c r="K7" s="26"/>
    </row>
    <row r="8" spans="1:11" ht="12.75">
      <c r="A8" s="62" t="s">
        <v>103</v>
      </c>
      <c r="B8" s="32"/>
      <c r="C8" s="6">
        <v>6335</v>
      </c>
      <c r="D8" s="3">
        <f>C8/$C$25*100</f>
        <v>4.355987678090104</v>
      </c>
      <c r="E8" s="4"/>
      <c r="F8" s="6">
        <v>4920</v>
      </c>
      <c r="G8" s="3">
        <f aca="true" t="shared" si="1" ref="G8:G14">F8/$F$25*100</f>
        <v>2.3303178136693035</v>
      </c>
      <c r="H8" s="4"/>
      <c r="I8" s="63">
        <f aca="true" t="shared" si="2" ref="I8:I24">F8+C8</f>
        <v>11255</v>
      </c>
      <c r="J8" s="3">
        <f t="shared" si="0"/>
        <v>3.1565337865504457</v>
      </c>
      <c r="K8" s="26"/>
    </row>
    <row r="9" spans="1:11" ht="12.75">
      <c r="A9" s="48" t="s">
        <v>102</v>
      </c>
      <c r="B9" s="32"/>
      <c r="C9" s="3">
        <v>2785</v>
      </c>
      <c r="D9" s="3">
        <f>C9/$C$25*100</f>
        <v>1.9149843225699983</v>
      </c>
      <c r="E9" s="2"/>
      <c r="F9" s="3">
        <v>3571</v>
      </c>
      <c r="G9" s="3">
        <f t="shared" si="1"/>
        <v>1.6913749822384312</v>
      </c>
      <c r="H9" s="2"/>
      <c r="I9" s="63">
        <f t="shared" si="2"/>
        <v>6356</v>
      </c>
      <c r="J9" s="3">
        <f t="shared" si="0"/>
        <v>1.782579186789394</v>
      </c>
      <c r="K9" s="26"/>
    </row>
    <row r="10" spans="1:11" ht="12.75">
      <c r="A10" s="48" t="s">
        <v>101</v>
      </c>
      <c r="B10" s="32"/>
      <c r="C10" s="3">
        <v>1857</v>
      </c>
      <c r="D10" s="3">
        <f>C10/$C$25*100</f>
        <v>1.2768854172396722</v>
      </c>
      <c r="E10" s="2"/>
      <c r="F10" s="3">
        <v>2797</v>
      </c>
      <c r="G10" s="3">
        <f t="shared" si="1"/>
        <v>1.324776204234358</v>
      </c>
      <c r="H10" s="2"/>
      <c r="I10" s="63">
        <f t="shared" si="2"/>
        <v>4654</v>
      </c>
      <c r="J10" s="3">
        <v>1</v>
      </c>
      <c r="K10" s="26"/>
    </row>
    <row r="11" spans="1:11" ht="12.75">
      <c r="A11" s="48" t="s">
        <v>100</v>
      </c>
      <c r="B11" s="32"/>
      <c r="C11" s="3">
        <v>1942</v>
      </c>
      <c r="D11" s="3">
        <f aca="true" t="shared" si="3" ref="D11:D24">C11/$C$25*100</f>
        <v>1.3353319764563507</v>
      </c>
      <c r="E11" s="2"/>
      <c r="F11" s="3">
        <v>2851</v>
      </c>
      <c r="G11" s="3">
        <f t="shared" si="1"/>
        <v>1.3503528631648747</v>
      </c>
      <c r="H11" s="2"/>
      <c r="I11" s="63">
        <f t="shared" si="2"/>
        <v>4793</v>
      </c>
      <c r="J11" s="3">
        <f t="shared" si="0"/>
        <v>1.3442262495723045</v>
      </c>
      <c r="K11" s="26"/>
    </row>
    <row r="12" spans="1:11" ht="12.75">
      <c r="A12" s="48" t="s">
        <v>99</v>
      </c>
      <c r="B12" s="32"/>
      <c r="C12" s="3">
        <v>4286</v>
      </c>
      <c r="D12" s="3">
        <f t="shared" si="3"/>
        <v>2.9470817976786403</v>
      </c>
      <c r="E12" s="2"/>
      <c r="F12" s="3">
        <v>6517</v>
      </c>
      <c r="G12" s="3">
        <f t="shared" si="1"/>
        <v>3.0867238194477333</v>
      </c>
      <c r="H12" s="2"/>
      <c r="I12" s="63">
        <f t="shared" si="2"/>
        <v>10803</v>
      </c>
      <c r="J12" s="3">
        <f t="shared" si="0"/>
        <v>3.0297676140474867</v>
      </c>
      <c r="K12" s="26"/>
    </row>
    <row r="13" spans="1:11" ht="12.75">
      <c r="A13" s="48" t="s">
        <v>98</v>
      </c>
      <c r="B13" s="32"/>
      <c r="C13" s="3">
        <v>4014</v>
      </c>
      <c r="D13" s="3">
        <f t="shared" si="3"/>
        <v>2.760052808185269</v>
      </c>
      <c r="E13" s="2"/>
      <c r="F13" s="3">
        <v>8184</v>
      </c>
      <c r="G13" s="3">
        <f t="shared" si="1"/>
        <v>3.8762847534694265</v>
      </c>
      <c r="H13" s="2"/>
      <c r="I13" s="63">
        <f t="shared" si="2"/>
        <v>12198</v>
      </c>
      <c r="J13" s="3">
        <f t="shared" si="0"/>
        <v>3.4210039207767515</v>
      </c>
      <c r="K13" s="26"/>
    </row>
    <row r="14" spans="1:11" ht="12.75">
      <c r="A14" s="48" t="s">
        <v>97</v>
      </c>
      <c r="B14" s="32"/>
      <c r="C14" s="3">
        <v>3979</v>
      </c>
      <c r="D14" s="3">
        <f t="shared" si="3"/>
        <v>2.7359865779195776</v>
      </c>
      <c r="E14" s="2"/>
      <c r="F14" s="3">
        <v>9775</v>
      </c>
      <c r="G14" s="3">
        <f t="shared" si="1"/>
        <v>4.629848908255577</v>
      </c>
      <c r="H14" s="2"/>
      <c r="I14" s="63">
        <f t="shared" si="2"/>
        <v>13754</v>
      </c>
      <c r="J14" s="3">
        <f t="shared" si="0"/>
        <v>3.8573936650568483</v>
      </c>
      <c r="K14" s="26"/>
    </row>
    <row r="15" spans="1:11" ht="12.75">
      <c r="A15" s="48" t="s">
        <v>96</v>
      </c>
      <c r="B15" s="32"/>
      <c r="C15" s="3">
        <v>4929</v>
      </c>
      <c r="D15" s="3">
        <v>4</v>
      </c>
      <c r="E15" s="2"/>
      <c r="F15" s="3">
        <v>14103</v>
      </c>
      <c r="G15" s="3">
        <v>7</v>
      </c>
      <c r="H15" s="2"/>
      <c r="I15" s="63">
        <f t="shared" si="2"/>
        <v>19032</v>
      </c>
      <c r="J15" s="3">
        <f t="shared" si="0"/>
        <v>5.337641139549363</v>
      </c>
      <c r="K15" s="26"/>
    </row>
    <row r="16" spans="1:11" ht="12.75">
      <c r="A16" s="48" t="s">
        <v>95</v>
      </c>
      <c r="B16" s="32"/>
      <c r="C16" s="3">
        <v>6270</v>
      </c>
      <c r="D16" s="3">
        <f t="shared" si="3"/>
        <v>4.31129325045382</v>
      </c>
      <c r="E16" s="2"/>
      <c r="F16" s="3">
        <v>18290</v>
      </c>
      <c r="G16" s="3">
        <f aca="true" t="shared" si="4" ref="G16:G24">F16/$F$25*100</f>
        <v>8.66290910813243</v>
      </c>
      <c r="H16" s="2"/>
      <c r="I16" s="63">
        <f t="shared" si="2"/>
        <v>24560</v>
      </c>
      <c r="J16" s="3">
        <v>7</v>
      </c>
      <c r="K16" s="26"/>
    </row>
    <row r="17" spans="1:11" ht="12.75">
      <c r="A17" s="48" t="s">
        <v>94</v>
      </c>
      <c r="B17" s="32"/>
      <c r="C17" s="3">
        <v>5867</v>
      </c>
      <c r="D17" s="3">
        <v>4</v>
      </c>
      <c r="E17" s="2"/>
      <c r="F17" s="3">
        <v>19966</v>
      </c>
      <c r="G17" s="3">
        <v>9</v>
      </c>
      <c r="H17" s="2"/>
      <c r="I17" s="63">
        <f t="shared" si="2"/>
        <v>25833</v>
      </c>
      <c r="J17" s="3">
        <f t="shared" si="0"/>
        <v>7.245023305904723</v>
      </c>
      <c r="K17" s="26"/>
    </row>
    <row r="18" spans="1:11" ht="12.75">
      <c r="A18" s="48" t="s">
        <v>93</v>
      </c>
      <c r="B18" s="32"/>
      <c r="C18" s="3">
        <v>6946</v>
      </c>
      <c r="D18" s="3">
        <v>5</v>
      </c>
      <c r="E18" s="2"/>
      <c r="F18" s="3">
        <v>21896</v>
      </c>
      <c r="G18" s="3">
        <f t="shared" si="4"/>
        <v>10.370861554492492</v>
      </c>
      <c r="H18" s="2"/>
      <c r="I18" s="63">
        <f t="shared" si="2"/>
        <v>28842</v>
      </c>
      <c r="J18" s="3">
        <f t="shared" si="0"/>
        <v>8.08891581267774</v>
      </c>
      <c r="K18" s="26"/>
    </row>
    <row r="19" spans="1:11" ht="12.75">
      <c r="A19" s="48" t="s">
        <v>92</v>
      </c>
      <c r="B19" s="32"/>
      <c r="C19" s="3">
        <v>7358</v>
      </c>
      <c r="D19" s="3">
        <f t="shared" si="3"/>
        <v>5.059409208427306</v>
      </c>
      <c r="E19" s="2"/>
      <c r="F19" s="3">
        <v>18832</v>
      </c>
      <c r="G19" s="3">
        <v>9</v>
      </c>
      <c r="H19" s="2"/>
      <c r="I19" s="63">
        <f t="shared" si="2"/>
        <v>26190</v>
      </c>
      <c r="J19" s="3">
        <v>7</v>
      </c>
      <c r="K19" s="26"/>
    </row>
    <row r="20" spans="1:11" ht="12.75">
      <c r="A20" s="48" t="s">
        <v>91</v>
      </c>
      <c r="B20" s="32"/>
      <c r="C20" s="3">
        <v>7395</v>
      </c>
      <c r="D20" s="3">
        <f t="shared" si="3"/>
        <v>5.084850651851037</v>
      </c>
      <c r="E20" s="2"/>
      <c r="F20" s="3">
        <v>16199</v>
      </c>
      <c r="G20" s="3">
        <f t="shared" si="4"/>
        <v>7.672524037322977</v>
      </c>
      <c r="H20" s="2"/>
      <c r="I20" s="63">
        <f t="shared" si="2"/>
        <v>23594</v>
      </c>
      <c r="J20" s="3">
        <f t="shared" si="0"/>
        <v>6.617082022200907</v>
      </c>
      <c r="K20" s="26"/>
    </row>
    <row r="21" spans="1:11" ht="12.75">
      <c r="A21" s="48" t="s">
        <v>90</v>
      </c>
      <c r="B21" s="32"/>
      <c r="C21" s="3">
        <v>23847</v>
      </c>
      <c r="D21" s="3">
        <v>17</v>
      </c>
      <c r="E21" s="2"/>
      <c r="F21" s="3">
        <v>31567</v>
      </c>
      <c r="G21" s="3">
        <f t="shared" si="4"/>
        <v>14.951451712215222</v>
      </c>
      <c r="H21" s="2"/>
      <c r="I21" s="63">
        <f t="shared" si="2"/>
        <v>55414</v>
      </c>
      <c r="J21" s="3">
        <f t="shared" si="0"/>
        <v>15.541196201502123</v>
      </c>
      <c r="K21" s="26"/>
    </row>
    <row r="22" spans="1:11" ht="12.75">
      <c r="A22" s="48" t="s">
        <v>70</v>
      </c>
      <c r="B22" s="32"/>
      <c r="C22" s="3">
        <v>16170</v>
      </c>
      <c r="D22" s="3">
        <f t="shared" si="3"/>
        <v>11.118598382749326</v>
      </c>
      <c r="E22" s="2"/>
      <c r="F22" s="3">
        <v>10830</v>
      </c>
      <c r="G22" s="3">
        <f t="shared" si="4"/>
        <v>5.129541041064747</v>
      </c>
      <c r="H22" s="2"/>
      <c r="I22" s="63">
        <f t="shared" si="2"/>
        <v>27000</v>
      </c>
      <c r="J22" s="3">
        <f t="shared" si="0"/>
        <v>7.572315614114797</v>
      </c>
      <c r="K22" s="26"/>
    </row>
    <row r="23" spans="1:11" ht="12.75">
      <c r="A23" s="48" t="s">
        <v>69</v>
      </c>
      <c r="B23" s="32"/>
      <c r="C23" s="3">
        <v>26434</v>
      </c>
      <c r="D23" s="3">
        <f t="shared" si="3"/>
        <v>18.17619230980802</v>
      </c>
      <c r="E23" s="2"/>
      <c r="F23" s="3">
        <v>10187</v>
      </c>
      <c r="G23" s="3">
        <f t="shared" si="4"/>
        <v>4.824989343058779</v>
      </c>
      <c r="H23" s="2"/>
      <c r="I23" s="63">
        <f t="shared" si="2"/>
        <v>36621</v>
      </c>
      <c r="J23" s="3">
        <v>10</v>
      </c>
      <c r="K23" s="26"/>
    </row>
    <row r="24" spans="1:11" ht="12.75">
      <c r="A24" s="48" t="s">
        <v>89</v>
      </c>
      <c r="B24" s="32"/>
      <c r="C24" s="3">
        <v>4746</v>
      </c>
      <c r="D24" s="3">
        <f t="shared" si="3"/>
        <v>3.2633808240277244</v>
      </c>
      <c r="E24" s="2"/>
      <c r="F24" s="3">
        <v>967</v>
      </c>
      <c r="G24" s="3">
        <f t="shared" si="4"/>
        <v>0.45801165158906837</v>
      </c>
      <c r="H24" s="2"/>
      <c r="I24" s="63">
        <f t="shared" si="2"/>
        <v>5713</v>
      </c>
      <c r="J24" s="3">
        <f t="shared" si="0"/>
        <v>1.6022458927199197</v>
      </c>
      <c r="K24" s="26"/>
    </row>
    <row r="25" spans="1:11" s="1" customFormat="1" ht="15.75" customHeight="1">
      <c r="A25" s="49" t="s">
        <v>8</v>
      </c>
      <c r="B25" s="59"/>
      <c r="C25" s="38">
        <f>SUM(C7:C24)</f>
        <v>145432</v>
      </c>
      <c r="D25" s="60">
        <v>100</v>
      </c>
      <c r="E25" s="41"/>
      <c r="F25" s="38">
        <f>SUM(F7:F24)</f>
        <v>211130</v>
      </c>
      <c r="G25" s="60">
        <v>100</v>
      </c>
      <c r="H25" s="41"/>
      <c r="I25" s="38">
        <f>SUM(I7:I24)</f>
        <v>356562</v>
      </c>
      <c r="J25" s="60">
        <v>100</v>
      </c>
      <c r="K25" s="30"/>
    </row>
    <row r="26" s="1" customFormat="1" ht="24" customHeight="1"/>
  </sheetData>
  <mergeCells count="7">
    <mergeCell ref="A1:K1"/>
    <mergeCell ref="C4:J4"/>
    <mergeCell ref="C5:D5"/>
    <mergeCell ref="F5:G5"/>
    <mergeCell ref="I5:J5"/>
    <mergeCell ref="A3:K3"/>
    <mergeCell ref="A2:K2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36" sqref="A36:B36"/>
    </sheetView>
  </sheetViews>
  <sheetFormatPr defaultColWidth="9.140625" defaultRowHeight="12.75"/>
  <cols>
    <col min="1" max="1" width="21.421875" style="0" customWidth="1"/>
    <col min="2" max="5" width="10.7109375" style="0" customWidth="1"/>
    <col min="6" max="7" width="7.28125" style="0" customWidth="1"/>
    <col min="8" max="8" width="1.7109375" style="0" customWidth="1"/>
    <col min="9" max="11" width="7.7109375" style="0" customWidth="1"/>
  </cols>
  <sheetData>
    <row r="1" spans="1:11" ht="39.75" customHeight="1">
      <c r="A1" s="98" t="s">
        <v>143</v>
      </c>
      <c r="B1" s="90"/>
      <c r="C1" s="90"/>
      <c r="D1" s="90"/>
      <c r="E1" s="90"/>
      <c r="F1" s="79"/>
      <c r="G1" s="79"/>
      <c r="H1" s="79"/>
      <c r="I1" s="79"/>
      <c r="J1" s="79"/>
      <c r="K1" s="79"/>
    </row>
    <row r="2" spans="1:11" ht="12.75" customHeight="1">
      <c r="A2" s="98"/>
      <c r="B2" s="90"/>
      <c r="C2" s="90"/>
      <c r="D2" s="90"/>
      <c r="E2" s="90"/>
      <c r="F2" s="79"/>
      <c r="G2" s="79"/>
      <c r="H2" s="79"/>
      <c r="I2" s="79"/>
      <c r="J2" s="79"/>
      <c r="K2" s="79"/>
    </row>
    <row r="3" spans="1:11" ht="39.75" customHeight="1">
      <c r="A3" s="96" t="s">
        <v>144</v>
      </c>
      <c r="B3" s="90"/>
      <c r="C3" s="90"/>
      <c r="D3" s="90"/>
      <c r="E3" s="90"/>
      <c r="F3" s="79"/>
      <c r="G3" s="79"/>
      <c r="H3" s="79"/>
      <c r="I3" s="79"/>
      <c r="J3" s="79"/>
      <c r="K3" s="79"/>
    </row>
    <row r="4" spans="1:11" s="2" customFormat="1" ht="15.75" customHeight="1">
      <c r="A4" s="122" t="s">
        <v>43</v>
      </c>
      <c r="B4" s="101" t="s">
        <v>38</v>
      </c>
      <c r="C4" s="101"/>
      <c r="D4" s="101"/>
      <c r="E4" s="23"/>
      <c r="F4" s="23"/>
      <c r="G4" s="23"/>
      <c r="H4" s="23"/>
      <c r="I4" s="23"/>
      <c r="J4" s="23"/>
      <c r="K4" s="23"/>
    </row>
    <row r="5" spans="1:11" s="2" customFormat="1" ht="12.75" customHeight="1">
      <c r="A5" s="123"/>
      <c r="B5" s="35" t="s">
        <v>6</v>
      </c>
      <c r="C5" s="35" t="s">
        <v>7</v>
      </c>
      <c r="D5" s="35" t="s">
        <v>41</v>
      </c>
      <c r="E5" s="23"/>
      <c r="F5" s="23"/>
      <c r="G5" s="23"/>
      <c r="H5" s="23"/>
      <c r="I5" s="23"/>
      <c r="J5" s="23"/>
      <c r="K5" s="23"/>
    </row>
    <row r="6" spans="1:11" s="2" customFormat="1" ht="20.25" customHeight="1">
      <c r="A6" s="2" t="s">
        <v>44</v>
      </c>
      <c r="B6" s="3">
        <v>42136</v>
      </c>
      <c r="C6" s="3">
        <v>45164</v>
      </c>
      <c r="D6" s="3">
        <v>43812</v>
      </c>
      <c r="E6" s="23"/>
      <c r="F6" s="23"/>
      <c r="G6" s="23"/>
      <c r="H6" s="23"/>
      <c r="I6" s="23"/>
      <c r="J6" s="23"/>
      <c r="K6" s="23"/>
    </row>
    <row r="7" spans="1:11" s="2" customFormat="1" ht="12.75" customHeight="1">
      <c r="A7" s="2" t="s">
        <v>45</v>
      </c>
      <c r="B7" s="3">
        <v>43313</v>
      </c>
      <c r="C7" s="3">
        <v>47498</v>
      </c>
      <c r="D7" s="3">
        <v>45757</v>
      </c>
      <c r="E7" s="23"/>
      <c r="F7" s="23"/>
      <c r="G7" s="23"/>
      <c r="H7" s="23"/>
      <c r="I7" s="23"/>
      <c r="J7" s="23"/>
      <c r="K7" s="23"/>
    </row>
    <row r="8" spans="1:11" s="2" customFormat="1" ht="12.75" customHeight="1">
      <c r="A8" s="2" t="s">
        <v>46</v>
      </c>
      <c r="B8" s="3">
        <v>37554</v>
      </c>
      <c r="C8" s="3">
        <v>42796</v>
      </c>
      <c r="D8" s="3">
        <v>40955</v>
      </c>
      <c r="E8" s="23"/>
      <c r="F8" s="23"/>
      <c r="G8" s="23"/>
      <c r="H8" s="23"/>
      <c r="I8" s="23"/>
      <c r="J8" s="23"/>
      <c r="K8" s="23"/>
    </row>
    <row r="9" spans="1:11" s="2" customFormat="1" ht="12.75" customHeight="1">
      <c r="A9" s="2" t="s">
        <v>47</v>
      </c>
      <c r="B9" s="3">
        <v>39782</v>
      </c>
      <c r="C9" s="3">
        <v>45154</v>
      </c>
      <c r="D9" s="3">
        <v>43037</v>
      </c>
      <c r="E9" s="23"/>
      <c r="F9" s="23"/>
      <c r="G9" s="23"/>
      <c r="H9" s="23"/>
      <c r="I9" s="23"/>
      <c r="J9" s="23"/>
      <c r="K9" s="23"/>
    </row>
    <row r="10" spans="1:11" s="2" customFormat="1" ht="12.75" customHeight="1">
      <c r="A10" s="2" t="s">
        <v>48</v>
      </c>
      <c r="B10" s="3">
        <v>37129</v>
      </c>
      <c r="C10" s="3">
        <v>42002</v>
      </c>
      <c r="D10" s="3">
        <v>40274</v>
      </c>
      <c r="E10" s="23"/>
      <c r="F10" s="23"/>
      <c r="G10" s="23"/>
      <c r="H10" s="23"/>
      <c r="I10" s="23"/>
      <c r="J10" s="23"/>
      <c r="K10" s="23"/>
    </row>
    <row r="11" spans="1:11" s="2" customFormat="1" ht="12.75" customHeight="1">
      <c r="A11" s="2" t="s">
        <v>49</v>
      </c>
      <c r="B11" s="3">
        <v>37370</v>
      </c>
      <c r="C11" s="3">
        <v>43641</v>
      </c>
      <c r="D11" s="3">
        <v>41414</v>
      </c>
      <c r="E11" s="23"/>
      <c r="F11" s="23"/>
      <c r="G11" s="23"/>
      <c r="H11" s="23"/>
      <c r="I11" s="23"/>
      <c r="J11" s="23"/>
      <c r="K11" s="23"/>
    </row>
    <row r="12" spans="1:11" s="2" customFormat="1" ht="12.75" customHeight="1">
      <c r="A12" s="2" t="s">
        <v>50</v>
      </c>
      <c r="B12" s="3">
        <v>37206</v>
      </c>
      <c r="C12" s="3">
        <v>43779</v>
      </c>
      <c r="D12" s="3">
        <v>41384</v>
      </c>
      <c r="E12" s="23"/>
      <c r="F12" s="23"/>
      <c r="G12" s="23"/>
      <c r="H12" s="23"/>
      <c r="I12" s="23"/>
      <c r="J12" s="23"/>
      <c r="K12" s="23"/>
    </row>
    <row r="13" spans="1:11" s="2" customFormat="1" ht="12.75" customHeight="1">
      <c r="A13" s="2" t="s">
        <v>51</v>
      </c>
      <c r="B13" s="3">
        <v>41620</v>
      </c>
      <c r="C13" s="3">
        <v>45794</v>
      </c>
      <c r="D13" s="3">
        <v>44300</v>
      </c>
      <c r="E13" s="23"/>
      <c r="F13" s="23"/>
      <c r="G13" s="23"/>
      <c r="H13" s="23"/>
      <c r="I13" s="23"/>
      <c r="J13" s="23"/>
      <c r="K13" s="23"/>
    </row>
    <row r="14" spans="1:11" s="2" customFormat="1" ht="12.75" customHeight="1">
      <c r="A14" s="2" t="s">
        <v>52</v>
      </c>
      <c r="B14" s="3">
        <v>37151</v>
      </c>
      <c r="C14" s="3">
        <v>42885</v>
      </c>
      <c r="D14" s="3">
        <v>40893</v>
      </c>
      <c r="E14" s="23"/>
      <c r="F14" s="23"/>
      <c r="G14" s="23"/>
      <c r="H14" s="23"/>
      <c r="I14" s="23"/>
      <c r="J14" s="23"/>
      <c r="K14" s="23"/>
    </row>
    <row r="15" spans="1:11" s="2" customFormat="1" ht="12.75" customHeight="1">
      <c r="A15" s="2" t="s">
        <v>53</v>
      </c>
      <c r="B15" s="3">
        <v>43561</v>
      </c>
      <c r="C15" s="3">
        <v>48681</v>
      </c>
      <c r="D15" s="3">
        <v>46608</v>
      </c>
      <c r="E15" s="23"/>
      <c r="F15" s="23"/>
      <c r="G15" s="23"/>
      <c r="H15" s="23"/>
      <c r="I15" s="23"/>
      <c r="J15" s="23"/>
      <c r="K15" s="23"/>
    </row>
    <row r="16" spans="1:11" s="2" customFormat="1" ht="12.75" customHeight="1">
      <c r="A16" s="2" t="s">
        <v>54</v>
      </c>
      <c r="B16" s="3">
        <v>37475</v>
      </c>
      <c r="C16" s="3">
        <v>44128</v>
      </c>
      <c r="D16" s="3">
        <v>41735</v>
      </c>
      <c r="E16" s="23"/>
      <c r="F16" s="23"/>
      <c r="G16" s="23"/>
      <c r="H16" s="23"/>
      <c r="I16" s="23"/>
      <c r="J16" s="23"/>
      <c r="K16" s="23"/>
    </row>
    <row r="17" spans="1:11" s="2" customFormat="1" ht="12.75" customHeight="1">
      <c r="A17" s="2" t="s">
        <v>55</v>
      </c>
      <c r="B17" s="3">
        <v>40809</v>
      </c>
      <c r="C17" s="3">
        <v>45653</v>
      </c>
      <c r="D17" s="3">
        <v>43712</v>
      </c>
      <c r="E17" s="23"/>
      <c r="F17" s="23"/>
      <c r="G17" s="23"/>
      <c r="H17" s="23"/>
      <c r="I17" s="23"/>
      <c r="J17" s="23"/>
      <c r="K17" s="23"/>
    </row>
    <row r="18" spans="1:11" s="2" customFormat="1" ht="12.75" customHeight="1">
      <c r="A18" s="2" t="s">
        <v>56</v>
      </c>
      <c r="B18" s="3">
        <v>37512</v>
      </c>
      <c r="C18" s="3">
        <v>41521</v>
      </c>
      <c r="D18" s="3">
        <v>40096</v>
      </c>
      <c r="E18" s="23"/>
      <c r="F18" s="23"/>
      <c r="G18" s="23"/>
      <c r="H18" s="23"/>
      <c r="I18" s="23"/>
      <c r="J18" s="23"/>
      <c r="K18" s="23"/>
    </row>
    <row r="19" spans="1:11" s="2" customFormat="1" ht="12.75" customHeight="1">
      <c r="A19" s="2" t="s">
        <v>57</v>
      </c>
      <c r="B19" s="3">
        <v>38061</v>
      </c>
      <c r="C19" s="3">
        <v>43858</v>
      </c>
      <c r="D19" s="3">
        <v>41720</v>
      </c>
      <c r="E19" s="23"/>
      <c r="F19" s="23"/>
      <c r="G19" s="23"/>
      <c r="H19" s="23"/>
      <c r="I19" s="23"/>
      <c r="J19" s="23"/>
      <c r="K19" s="23"/>
    </row>
    <row r="20" spans="1:11" s="2" customFormat="1" ht="12.75" customHeight="1">
      <c r="A20" s="2" t="s">
        <v>58</v>
      </c>
      <c r="B20" s="3">
        <v>36167</v>
      </c>
      <c r="C20" s="3">
        <v>43026</v>
      </c>
      <c r="D20" s="3">
        <v>40363</v>
      </c>
      <c r="E20" s="23"/>
      <c r="F20" s="23"/>
      <c r="G20" s="23"/>
      <c r="H20" s="23"/>
      <c r="I20" s="23"/>
      <c r="J20" s="23"/>
      <c r="K20" s="23"/>
    </row>
    <row r="21" spans="1:11" s="2" customFormat="1" ht="12.75" customHeight="1">
      <c r="A21" s="2" t="s">
        <v>59</v>
      </c>
      <c r="B21" s="3">
        <v>36627</v>
      </c>
      <c r="C21" s="3">
        <v>41865</v>
      </c>
      <c r="D21" s="3">
        <v>40078</v>
      </c>
      <c r="E21" s="23"/>
      <c r="F21" s="23"/>
      <c r="G21" s="23"/>
      <c r="H21" s="23"/>
      <c r="I21" s="23"/>
      <c r="J21" s="23"/>
      <c r="K21" s="23"/>
    </row>
    <row r="22" spans="1:11" s="2" customFormat="1" ht="12.75" customHeight="1">
      <c r="A22" s="2" t="s">
        <v>60</v>
      </c>
      <c r="B22" s="3">
        <v>35406</v>
      </c>
      <c r="C22" s="3">
        <v>40365</v>
      </c>
      <c r="D22" s="3">
        <v>38668</v>
      </c>
      <c r="E22" s="23"/>
      <c r="F22" s="23"/>
      <c r="G22" s="23"/>
      <c r="H22" s="23"/>
      <c r="I22" s="23"/>
      <c r="J22" s="23"/>
      <c r="K22" s="23"/>
    </row>
    <row r="23" spans="1:11" s="2" customFormat="1" ht="12.75" customHeight="1">
      <c r="A23" s="2" t="s">
        <v>61</v>
      </c>
      <c r="B23" s="3">
        <v>35336</v>
      </c>
      <c r="C23" s="3">
        <v>40943</v>
      </c>
      <c r="D23" s="3">
        <v>38883</v>
      </c>
      <c r="E23" s="23"/>
      <c r="F23" s="23"/>
      <c r="G23" s="23"/>
      <c r="H23" s="23"/>
      <c r="I23" s="23"/>
      <c r="J23" s="23"/>
      <c r="K23" s="23"/>
    </row>
    <row r="24" spans="1:11" s="2" customFormat="1" ht="12.75" customHeight="1">
      <c r="A24" s="2" t="s">
        <v>62</v>
      </c>
      <c r="B24" s="3">
        <v>36042</v>
      </c>
      <c r="C24" s="3">
        <v>42284</v>
      </c>
      <c r="D24" s="3">
        <v>40232</v>
      </c>
      <c r="E24" s="23"/>
      <c r="F24" s="23"/>
      <c r="G24" s="23"/>
      <c r="H24" s="23"/>
      <c r="I24" s="23"/>
      <c r="J24" s="23"/>
      <c r="K24" s="23"/>
    </row>
    <row r="25" spans="1:11" s="2" customFormat="1" ht="12.75" customHeight="1">
      <c r="A25" s="2" t="s">
        <v>63</v>
      </c>
      <c r="B25" s="3">
        <v>40189</v>
      </c>
      <c r="C25" s="3">
        <v>44542</v>
      </c>
      <c r="D25" s="3">
        <v>42918</v>
      </c>
      <c r="E25" s="23"/>
      <c r="F25" s="23"/>
      <c r="G25" s="23"/>
      <c r="H25" s="23"/>
      <c r="I25" s="23"/>
      <c r="J25" s="23"/>
      <c r="K25" s="23"/>
    </row>
    <row r="26" spans="1:11" s="2" customFormat="1" ht="12.75" customHeight="1">
      <c r="A26" s="2" t="s">
        <v>64</v>
      </c>
      <c r="B26" s="3">
        <v>37725</v>
      </c>
      <c r="C26" s="3">
        <v>40789</v>
      </c>
      <c r="D26" s="3">
        <v>39732</v>
      </c>
      <c r="E26" s="23"/>
      <c r="F26" s="23"/>
      <c r="G26" s="23"/>
      <c r="H26" s="23"/>
      <c r="I26" s="23"/>
      <c r="J26" s="23"/>
      <c r="K26" s="23"/>
    </row>
    <row r="27" spans="1:11" s="2" customFormat="1" ht="15.75" customHeight="1">
      <c r="A27" s="41" t="s">
        <v>65</v>
      </c>
      <c r="B27" s="38">
        <v>40618</v>
      </c>
      <c r="C27" s="38">
        <v>44938</v>
      </c>
      <c r="D27" s="38">
        <v>43212</v>
      </c>
      <c r="E27" s="23"/>
      <c r="F27" s="23"/>
      <c r="G27" s="23"/>
      <c r="H27" s="23"/>
      <c r="I27" s="23"/>
      <c r="J27" s="23"/>
      <c r="K27" s="23"/>
    </row>
    <row r="28" ht="24" customHeight="1"/>
    <row r="36" ht="15" customHeight="1"/>
  </sheetData>
  <mergeCells count="5">
    <mergeCell ref="B4:D4"/>
    <mergeCell ref="A4:A5"/>
    <mergeCell ref="A1:E1"/>
    <mergeCell ref="A3:E3"/>
    <mergeCell ref="A2:E2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36" sqref="A36:B36"/>
    </sheetView>
  </sheetViews>
  <sheetFormatPr defaultColWidth="9.140625" defaultRowHeight="12.75"/>
  <cols>
    <col min="1" max="1" width="21.421875" style="0" customWidth="1"/>
    <col min="2" max="4" width="10.7109375" style="0" customWidth="1"/>
    <col min="5" max="5" width="2.7109375" style="0" customWidth="1"/>
    <col min="6" max="8" width="7.28125" style="0" customWidth="1"/>
    <col min="9" max="9" width="1.7109375" style="0" customWidth="1"/>
    <col min="10" max="12" width="7.7109375" style="0" customWidth="1"/>
  </cols>
  <sheetData>
    <row r="1" spans="1:12" ht="39" customHeight="1">
      <c r="A1" s="110" t="s">
        <v>145</v>
      </c>
      <c r="B1" s="90"/>
      <c r="C1" s="90"/>
      <c r="D1" s="90"/>
      <c r="E1" s="90"/>
      <c r="F1" s="90"/>
      <c r="G1" s="90"/>
      <c r="H1" s="90"/>
      <c r="I1" s="79"/>
      <c r="J1" s="79"/>
      <c r="K1" s="79"/>
      <c r="L1" s="79"/>
    </row>
    <row r="2" spans="1:12" ht="12.75" customHeight="1">
      <c r="A2" s="110"/>
      <c r="B2" s="90"/>
      <c r="C2" s="90"/>
      <c r="D2" s="90"/>
      <c r="E2" s="90"/>
      <c r="F2" s="90"/>
      <c r="G2" s="90"/>
      <c r="H2" s="90"/>
      <c r="I2" s="79"/>
      <c r="J2" s="79"/>
      <c r="K2" s="79"/>
      <c r="L2" s="79"/>
    </row>
    <row r="3" spans="1:12" ht="39" customHeight="1">
      <c r="A3" s="110" t="s">
        <v>146</v>
      </c>
      <c r="B3" s="90"/>
      <c r="C3" s="90"/>
      <c r="D3" s="90"/>
      <c r="E3" s="90"/>
      <c r="F3" s="90"/>
      <c r="G3" s="90"/>
      <c r="H3" s="90"/>
      <c r="I3" s="79"/>
      <c r="J3" s="79"/>
      <c r="K3" s="79"/>
      <c r="L3" s="79"/>
    </row>
    <row r="4" spans="1:12" s="2" customFormat="1" ht="15.75" customHeight="1">
      <c r="A4" s="122" t="s">
        <v>43</v>
      </c>
      <c r="B4" s="101" t="s">
        <v>39</v>
      </c>
      <c r="C4" s="101"/>
      <c r="D4" s="101"/>
      <c r="E4" s="42"/>
      <c r="F4" s="101" t="s">
        <v>40</v>
      </c>
      <c r="G4" s="101"/>
      <c r="H4" s="101"/>
      <c r="I4" s="23"/>
      <c r="J4" s="23"/>
      <c r="K4" s="23"/>
      <c r="L4" s="23"/>
    </row>
    <row r="5" spans="1:12" s="2" customFormat="1" ht="15.75" customHeight="1">
      <c r="A5" s="123"/>
      <c r="B5" s="35" t="s">
        <v>6</v>
      </c>
      <c r="C5" s="35" t="s">
        <v>7</v>
      </c>
      <c r="D5" s="35" t="s">
        <v>41</v>
      </c>
      <c r="E5" s="35"/>
      <c r="F5" s="35" t="s">
        <v>6</v>
      </c>
      <c r="G5" s="35" t="s">
        <v>42</v>
      </c>
      <c r="H5" s="35" t="s">
        <v>41</v>
      </c>
      <c r="I5" s="23"/>
      <c r="J5" s="23"/>
      <c r="K5" s="23"/>
      <c r="L5" s="23"/>
    </row>
    <row r="6" spans="1:12" s="2" customFormat="1" ht="20.25" customHeight="1">
      <c r="A6" s="2" t="s">
        <v>44</v>
      </c>
      <c r="B6" s="3">
        <v>469465</v>
      </c>
      <c r="C6" s="3">
        <v>303463</v>
      </c>
      <c r="D6" s="3">
        <v>377576</v>
      </c>
      <c r="F6" s="3">
        <v>6096</v>
      </c>
      <c r="G6" s="3">
        <v>5696</v>
      </c>
      <c r="H6" s="3">
        <v>5875</v>
      </c>
      <c r="I6" s="23"/>
      <c r="J6" s="23"/>
      <c r="K6" s="23"/>
      <c r="L6" s="23"/>
    </row>
    <row r="7" spans="1:12" s="2" customFormat="1" ht="12.75" customHeight="1">
      <c r="A7" s="2" t="s">
        <v>45</v>
      </c>
      <c r="B7" s="3">
        <v>370264</v>
      </c>
      <c r="C7" s="3">
        <v>265669</v>
      </c>
      <c r="D7" s="3">
        <v>309178</v>
      </c>
      <c r="F7" s="3">
        <v>6305</v>
      </c>
      <c r="G7" s="3">
        <v>5648</v>
      </c>
      <c r="H7" s="3">
        <v>5921</v>
      </c>
      <c r="I7" s="23"/>
      <c r="J7" s="23"/>
      <c r="K7" s="23"/>
      <c r="L7" s="23"/>
    </row>
    <row r="8" spans="1:12" s="2" customFormat="1" ht="12.75" customHeight="1">
      <c r="A8" s="2" t="s">
        <v>46</v>
      </c>
      <c r="B8" s="3">
        <v>329162</v>
      </c>
      <c r="C8" s="3">
        <v>235679</v>
      </c>
      <c r="D8" s="3">
        <v>268510</v>
      </c>
      <c r="F8" s="3">
        <v>5698</v>
      </c>
      <c r="G8" s="3">
        <v>5173</v>
      </c>
      <c r="H8" s="3">
        <v>5357</v>
      </c>
      <c r="I8" s="23"/>
      <c r="J8" s="23"/>
      <c r="K8" s="23"/>
      <c r="L8" s="23"/>
    </row>
    <row r="9" spans="1:12" s="2" customFormat="1" ht="12.75" customHeight="1">
      <c r="A9" s="2" t="s">
        <v>47</v>
      </c>
      <c r="B9" s="3">
        <v>367899</v>
      </c>
      <c r="C9" s="3">
        <v>240705</v>
      </c>
      <c r="D9" s="3">
        <v>290825</v>
      </c>
      <c r="F9" s="3">
        <v>5938</v>
      </c>
      <c r="G9" s="3">
        <v>5230</v>
      </c>
      <c r="H9" s="3">
        <v>5509</v>
      </c>
      <c r="I9" s="23"/>
      <c r="J9" s="23"/>
      <c r="K9" s="23"/>
      <c r="L9" s="23"/>
    </row>
    <row r="10" spans="1:12" s="2" customFormat="1" ht="12.75" customHeight="1">
      <c r="A10" s="2" t="s">
        <v>48</v>
      </c>
      <c r="B10" s="3">
        <v>357903</v>
      </c>
      <c r="C10" s="3">
        <v>231323</v>
      </c>
      <c r="D10" s="3">
        <v>276198</v>
      </c>
      <c r="F10" s="3">
        <v>5746</v>
      </c>
      <c r="G10" s="3">
        <v>4867</v>
      </c>
      <c r="H10" s="3">
        <v>5179</v>
      </c>
      <c r="I10" s="23"/>
      <c r="J10" s="23"/>
      <c r="K10" s="23"/>
      <c r="L10" s="23"/>
    </row>
    <row r="11" spans="1:12" s="2" customFormat="1" ht="12.75" customHeight="1">
      <c r="A11" s="2" t="s">
        <v>49</v>
      </c>
      <c r="B11" s="3">
        <v>347177</v>
      </c>
      <c r="C11" s="3">
        <v>236841</v>
      </c>
      <c r="D11" s="3">
        <v>276024</v>
      </c>
      <c r="F11" s="3">
        <v>5703</v>
      </c>
      <c r="G11" s="3">
        <v>5033</v>
      </c>
      <c r="H11" s="3">
        <v>5271</v>
      </c>
      <c r="I11" s="23"/>
      <c r="J11" s="23"/>
      <c r="K11" s="23"/>
      <c r="L11" s="23"/>
    </row>
    <row r="12" spans="1:12" s="2" customFormat="1" ht="12.75" customHeight="1">
      <c r="A12" s="2" t="s">
        <v>50</v>
      </c>
      <c r="B12" s="3">
        <v>309845</v>
      </c>
      <c r="C12" s="3">
        <v>224624</v>
      </c>
      <c r="D12" s="3">
        <v>255678</v>
      </c>
      <c r="F12" s="3">
        <v>5548</v>
      </c>
      <c r="G12" s="3">
        <v>4996</v>
      </c>
      <c r="H12" s="3">
        <v>5197</v>
      </c>
      <c r="I12" s="23"/>
      <c r="J12" s="23"/>
      <c r="K12" s="23"/>
      <c r="L12" s="23"/>
    </row>
    <row r="13" spans="1:12" s="2" customFormat="1" ht="12.75" customHeight="1">
      <c r="A13" s="2" t="s">
        <v>51</v>
      </c>
      <c r="B13" s="3">
        <v>255133</v>
      </c>
      <c r="C13" s="3">
        <v>225119</v>
      </c>
      <c r="D13" s="3">
        <v>235861</v>
      </c>
      <c r="F13" s="3">
        <v>5506</v>
      </c>
      <c r="G13" s="3">
        <v>5300</v>
      </c>
      <c r="H13" s="3">
        <v>5374</v>
      </c>
      <c r="I13" s="23"/>
      <c r="J13" s="23"/>
      <c r="K13" s="23"/>
      <c r="L13" s="23"/>
    </row>
    <row r="14" spans="1:12" s="2" customFormat="1" ht="12.75" customHeight="1">
      <c r="A14" s="2" t="s">
        <v>52</v>
      </c>
      <c r="B14" s="3">
        <v>340146</v>
      </c>
      <c r="C14" s="3">
        <v>232507</v>
      </c>
      <c r="D14" s="3">
        <v>269911</v>
      </c>
      <c r="F14" s="3">
        <v>5641</v>
      </c>
      <c r="G14" s="3">
        <v>5010</v>
      </c>
      <c r="H14" s="3">
        <v>5229</v>
      </c>
      <c r="I14" s="23"/>
      <c r="J14" s="23"/>
      <c r="K14" s="23"/>
      <c r="L14" s="23"/>
    </row>
    <row r="15" spans="1:12" s="2" customFormat="1" ht="12.75" customHeight="1">
      <c r="A15" s="2" t="s">
        <v>53</v>
      </c>
      <c r="B15" s="3">
        <v>345034</v>
      </c>
      <c r="C15" s="3">
        <v>238470</v>
      </c>
      <c r="D15" s="3">
        <v>281621</v>
      </c>
      <c r="F15" s="3">
        <v>5957</v>
      </c>
      <c r="G15" s="3">
        <v>5537</v>
      </c>
      <c r="H15" s="3">
        <v>5707</v>
      </c>
      <c r="I15" s="23"/>
      <c r="J15" s="23"/>
      <c r="K15" s="23"/>
      <c r="L15" s="23"/>
    </row>
    <row r="16" spans="1:12" s="2" customFormat="1" ht="12.75" customHeight="1">
      <c r="A16" s="2" t="s">
        <v>54</v>
      </c>
      <c r="B16" s="3">
        <v>406827</v>
      </c>
      <c r="C16" s="3">
        <v>237088</v>
      </c>
      <c r="D16" s="3">
        <v>298123</v>
      </c>
      <c r="F16" s="3">
        <v>5825</v>
      </c>
      <c r="G16" s="3">
        <v>5150</v>
      </c>
      <c r="H16" s="3">
        <v>5393</v>
      </c>
      <c r="I16" s="23"/>
      <c r="J16" s="23"/>
      <c r="K16" s="23"/>
      <c r="L16" s="23"/>
    </row>
    <row r="17" spans="1:12" s="2" customFormat="1" ht="12.75" customHeight="1">
      <c r="A17" s="2" t="s">
        <v>55</v>
      </c>
      <c r="B17" s="3">
        <v>369584</v>
      </c>
      <c r="C17" s="3">
        <v>250838</v>
      </c>
      <c r="D17" s="3">
        <v>298411</v>
      </c>
      <c r="F17" s="3">
        <v>5982</v>
      </c>
      <c r="G17" s="3">
        <v>5420</v>
      </c>
      <c r="H17" s="3">
        <v>5645</v>
      </c>
      <c r="I17" s="23"/>
      <c r="J17" s="23"/>
      <c r="K17" s="23"/>
      <c r="L17" s="23"/>
    </row>
    <row r="18" spans="1:12" s="2" customFormat="1" ht="12.75" customHeight="1">
      <c r="A18" s="2" t="s">
        <v>56</v>
      </c>
      <c r="B18" s="3">
        <v>317503</v>
      </c>
      <c r="C18" s="3">
        <v>234161</v>
      </c>
      <c r="D18" s="3">
        <v>263793</v>
      </c>
      <c r="F18" s="3">
        <v>5568</v>
      </c>
      <c r="G18" s="3">
        <v>5028</v>
      </c>
      <c r="H18" s="3">
        <v>5220</v>
      </c>
      <c r="I18" s="23"/>
      <c r="J18" s="23"/>
      <c r="K18" s="23"/>
      <c r="L18" s="23"/>
    </row>
    <row r="19" spans="1:12" s="2" customFormat="1" ht="12.75" customHeight="1">
      <c r="A19" s="2" t="s">
        <v>57</v>
      </c>
      <c r="B19" s="3">
        <v>335289</v>
      </c>
      <c r="C19" s="3">
        <v>239682</v>
      </c>
      <c r="D19" s="3">
        <v>274954</v>
      </c>
      <c r="F19" s="3">
        <v>5885</v>
      </c>
      <c r="G19" s="3">
        <v>5184</v>
      </c>
      <c r="H19" s="3">
        <v>5443</v>
      </c>
      <c r="I19" s="23"/>
      <c r="J19" s="23"/>
      <c r="K19" s="23"/>
      <c r="L19" s="23"/>
    </row>
    <row r="20" spans="1:12" s="2" customFormat="1" ht="12.75" customHeight="1">
      <c r="A20" s="2" t="s">
        <v>58</v>
      </c>
      <c r="B20" s="3">
        <v>366654</v>
      </c>
      <c r="C20" s="3">
        <v>240850</v>
      </c>
      <c r="D20" s="3">
        <v>289690</v>
      </c>
      <c r="F20" s="3">
        <v>5670</v>
      </c>
      <c r="G20" s="3">
        <v>5142</v>
      </c>
      <c r="H20" s="3">
        <v>5347</v>
      </c>
      <c r="I20" s="23"/>
      <c r="J20" s="23"/>
      <c r="K20" s="23"/>
      <c r="L20" s="23"/>
    </row>
    <row r="21" spans="1:12" s="2" customFormat="1" ht="12.75" customHeight="1">
      <c r="A21" s="2" t="s">
        <v>59</v>
      </c>
      <c r="B21" s="3">
        <v>323576</v>
      </c>
      <c r="C21" s="3">
        <v>230647</v>
      </c>
      <c r="D21" s="3">
        <v>262347</v>
      </c>
      <c r="F21" s="3">
        <v>5752</v>
      </c>
      <c r="G21" s="3">
        <v>5031</v>
      </c>
      <c r="H21" s="3">
        <v>5277</v>
      </c>
      <c r="I21" s="23"/>
      <c r="J21" s="23"/>
      <c r="K21" s="23"/>
      <c r="L21" s="23"/>
    </row>
    <row r="22" spans="1:12" s="2" customFormat="1" ht="12.75" customHeight="1">
      <c r="A22" s="2" t="s">
        <v>60</v>
      </c>
      <c r="B22" s="3">
        <v>332091</v>
      </c>
      <c r="C22" s="3">
        <v>239667</v>
      </c>
      <c r="D22" s="3">
        <v>271291</v>
      </c>
      <c r="F22" s="3">
        <v>5595</v>
      </c>
      <c r="G22" s="3">
        <v>4939</v>
      </c>
      <c r="H22" s="3">
        <v>5163</v>
      </c>
      <c r="I22" s="23"/>
      <c r="J22" s="23"/>
      <c r="K22" s="23"/>
      <c r="L22" s="23"/>
    </row>
    <row r="23" spans="1:12" s="2" customFormat="1" ht="12.75" customHeight="1">
      <c r="A23" s="2" t="s">
        <v>61</v>
      </c>
      <c r="B23" s="3">
        <v>340093</v>
      </c>
      <c r="C23" s="3">
        <v>246854</v>
      </c>
      <c r="D23" s="3">
        <v>281102</v>
      </c>
      <c r="F23" s="3">
        <v>5588</v>
      </c>
      <c r="G23" s="3">
        <v>5020</v>
      </c>
      <c r="H23" s="3">
        <v>5229</v>
      </c>
      <c r="I23" s="23"/>
      <c r="J23" s="23"/>
      <c r="K23" s="23"/>
      <c r="L23" s="23"/>
    </row>
    <row r="24" spans="1:12" s="2" customFormat="1" ht="12.75" customHeight="1">
      <c r="A24" s="2" t="s">
        <v>62</v>
      </c>
      <c r="B24" s="3">
        <v>293773</v>
      </c>
      <c r="C24" s="3">
        <v>239058</v>
      </c>
      <c r="D24" s="3">
        <v>257046</v>
      </c>
      <c r="F24" s="3">
        <v>5611</v>
      </c>
      <c r="G24" s="3">
        <v>5225</v>
      </c>
      <c r="H24" s="3">
        <v>5352</v>
      </c>
      <c r="I24" s="23"/>
      <c r="J24" s="23"/>
      <c r="K24" s="23"/>
      <c r="L24" s="23"/>
    </row>
    <row r="25" spans="1:12" s="2" customFormat="1" ht="12.75" customHeight="1">
      <c r="A25" s="2" t="s">
        <v>63</v>
      </c>
      <c r="B25" s="3">
        <v>329715</v>
      </c>
      <c r="C25" s="3">
        <v>243093</v>
      </c>
      <c r="D25" s="3">
        <v>275414</v>
      </c>
      <c r="F25" s="3">
        <v>6147</v>
      </c>
      <c r="G25" s="3">
        <v>5326</v>
      </c>
      <c r="H25" s="3">
        <v>5632</v>
      </c>
      <c r="I25" s="23"/>
      <c r="J25" s="23"/>
      <c r="K25" s="23"/>
      <c r="L25" s="23"/>
    </row>
    <row r="26" spans="1:12" s="2" customFormat="1" ht="12.75" customHeight="1">
      <c r="A26" s="2" t="s">
        <v>64</v>
      </c>
      <c r="B26" s="3">
        <v>332366</v>
      </c>
      <c r="C26" s="3">
        <v>244822</v>
      </c>
      <c r="D26" s="3">
        <v>275021</v>
      </c>
      <c r="F26" s="3">
        <v>5895</v>
      </c>
      <c r="G26" s="3">
        <v>5226</v>
      </c>
      <c r="H26" s="3">
        <v>5457</v>
      </c>
      <c r="I26" s="23"/>
      <c r="J26" s="23"/>
      <c r="K26" s="23"/>
      <c r="L26" s="23"/>
    </row>
    <row r="27" spans="1:12" s="2" customFormat="1" ht="15.75" customHeight="1">
      <c r="A27" s="41" t="s">
        <v>65</v>
      </c>
      <c r="B27" s="38">
        <v>387002</v>
      </c>
      <c r="C27" s="38">
        <v>257299</v>
      </c>
      <c r="D27" s="38">
        <v>309116</v>
      </c>
      <c r="E27" s="41"/>
      <c r="F27" s="38">
        <v>5951</v>
      </c>
      <c r="G27" s="38">
        <v>5390</v>
      </c>
      <c r="H27" s="38">
        <v>5614</v>
      </c>
      <c r="I27" s="23"/>
      <c r="J27" s="23"/>
      <c r="K27" s="23"/>
      <c r="L27" s="23"/>
    </row>
    <row r="28" ht="24" customHeight="1"/>
    <row r="36" ht="15" customHeight="1"/>
  </sheetData>
  <mergeCells count="6">
    <mergeCell ref="B4:D4"/>
    <mergeCell ref="F4:H4"/>
    <mergeCell ref="A4:A5"/>
    <mergeCell ref="A1:H1"/>
    <mergeCell ref="A3:H3"/>
    <mergeCell ref="A2:H2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A36" sqref="A36:B36"/>
    </sheetView>
  </sheetViews>
  <sheetFormatPr defaultColWidth="9.140625" defaultRowHeight="12.75"/>
  <cols>
    <col min="1" max="1" width="25.8515625" style="0" customWidth="1"/>
    <col min="2" max="3" width="6.7109375" style="0" customWidth="1"/>
    <col min="4" max="4" width="7.57421875" style="0" customWidth="1"/>
    <col min="5" max="5" width="0.9921875" style="0" customWidth="1"/>
    <col min="6" max="7" width="6.7109375" style="0" customWidth="1"/>
    <col min="8" max="8" width="7.57421875" style="0" customWidth="1"/>
    <col min="9" max="9" width="0.9921875" style="0" customWidth="1"/>
    <col min="10" max="11" width="6.7109375" style="0" customWidth="1"/>
    <col min="12" max="12" width="7.7109375" style="0" customWidth="1"/>
    <col min="13" max="13" width="1.8515625" style="0" customWidth="1"/>
  </cols>
  <sheetData>
    <row r="1" spans="1:12" ht="27" customHeight="1">
      <c r="A1" s="98" t="s">
        <v>117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2.75" customHeight="1">
      <c r="A2" s="98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7" ht="27" customHeight="1">
      <c r="A3" s="96" t="s">
        <v>123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O3" s="1"/>
      <c r="P3" s="1"/>
      <c r="Q3" s="1"/>
    </row>
    <row r="4" spans="1:17" ht="15.75" customHeight="1">
      <c r="A4" s="42"/>
      <c r="B4" s="99">
        <v>37987</v>
      </c>
      <c r="C4" s="100"/>
      <c r="D4" s="100"/>
      <c r="E4" s="80"/>
      <c r="F4" s="99">
        <v>38353</v>
      </c>
      <c r="G4" s="99"/>
      <c r="H4" s="99"/>
      <c r="I4" s="33"/>
      <c r="J4" s="99">
        <v>38718</v>
      </c>
      <c r="K4" s="100"/>
      <c r="L4" s="100"/>
      <c r="Q4" s="19"/>
    </row>
    <row r="5" spans="1:17" ht="15.75" customHeight="1">
      <c r="A5" s="41"/>
      <c r="B5" s="35" t="s">
        <v>6</v>
      </c>
      <c r="C5" s="35" t="s">
        <v>7</v>
      </c>
      <c r="D5" s="35" t="s">
        <v>8</v>
      </c>
      <c r="E5" s="73"/>
      <c r="F5" s="35" t="s">
        <v>6</v>
      </c>
      <c r="G5" s="35" t="s">
        <v>7</v>
      </c>
      <c r="H5" s="35" t="s">
        <v>8</v>
      </c>
      <c r="I5" s="35"/>
      <c r="J5" s="35" t="s">
        <v>6</v>
      </c>
      <c r="K5" s="35" t="s">
        <v>7</v>
      </c>
      <c r="L5" s="35" t="s">
        <v>8</v>
      </c>
      <c r="Q5" s="19"/>
    </row>
    <row r="6" spans="1:17" s="20" customFormat="1" ht="20.25" customHeight="1">
      <c r="A6" s="84" t="s">
        <v>13</v>
      </c>
      <c r="B6" s="85"/>
      <c r="C6" s="86"/>
      <c r="D6" s="86"/>
      <c r="F6" s="87"/>
      <c r="G6" s="87"/>
      <c r="H6" s="87"/>
      <c r="I6" s="86"/>
      <c r="J6" s="87"/>
      <c r="K6" s="87"/>
      <c r="L6" s="87"/>
      <c r="Q6" s="83"/>
    </row>
    <row r="7" spans="1:17" ht="15" customHeight="1">
      <c r="A7" s="44" t="s">
        <v>87</v>
      </c>
      <c r="B7" s="2">
        <v>0</v>
      </c>
      <c r="C7" s="2">
        <v>0</v>
      </c>
      <c r="D7" s="2">
        <f>B7+C7</f>
        <v>0</v>
      </c>
      <c r="F7" s="2">
        <v>0</v>
      </c>
      <c r="G7" s="2">
        <v>0</v>
      </c>
      <c r="H7" s="3">
        <f>G7+F7</f>
        <v>0</v>
      </c>
      <c r="I7" s="10"/>
      <c r="J7" s="2">
        <v>0</v>
      </c>
      <c r="K7" s="2">
        <v>0</v>
      </c>
      <c r="L7" s="2">
        <v>0</v>
      </c>
      <c r="Q7" s="6"/>
    </row>
    <row r="8" spans="1:17" ht="12.75" customHeight="1">
      <c r="A8" s="44" t="s">
        <v>32</v>
      </c>
      <c r="B8" s="2">
        <v>44</v>
      </c>
      <c r="C8" s="2">
        <v>62</v>
      </c>
      <c r="D8" s="2">
        <f>B8+C8</f>
        <v>106</v>
      </c>
      <c r="F8" s="2">
        <v>4</v>
      </c>
      <c r="G8" s="2">
        <v>4</v>
      </c>
      <c r="H8" s="3">
        <f>G8+F8</f>
        <v>8</v>
      </c>
      <c r="I8" s="10"/>
      <c r="J8" s="2">
        <v>0</v>
      </c>
      <c r="K8" s="2">
        <v>5</v>
      </c>
      <c r="L8" s="2">
        <v>5</v>
      </c>
      <c r="Q8" s="6"/>
    </row>
    <row r="9" spans="1:17" ht="12.75" customHeight="1">
      <c r="A9" s="44" t="s">
        <v>33</v>
      </c>
      <c r="B9" s="2">
        <v>8</v>
      </c>
      <c r="C9" s="2">
        <v>11</v>
      </c>
      <c r="D9" s="2">
        <f>B9+C9</f>
        <v>19</v>
      </c>
      <c r="F9" s="2">
        <v>3</v>
      </c>
      <c r="G9" s="2">
        <v>1</v>
      </c>
      <c r="H9" s="3">
        <f>G9+F9</f>
        <v>4</v>
      </c>
      <c r="I9" s="10"/>
      <c r="J9" s="2">
        <v>2</v>
      </c>
      <c r="K9" s="2">
        <v>2</v>
      </c>
      <c r="L9" s="2">
        <v>4</v>
      </c>
      <c r="Q9" s="6"/>
    </row>
    <row r="10" spans="1:17" ht="12.75" customHeight="1">
      <c r="A10" s="44" t="s">
        <v>34</v>
      </c>
      <c r="B10" s="2">
        <v>0</v>
      </c>
      <c r="C10" s="2">
        <v>1</v>
      </c>
      <c r="D10" s="2">
        <f>B10+C10</f>
        <v>1</v>
      </c>
      <c r="F10" s="2">
        <v>0</v>
      </c>
      <c r="G10" s="2">
        <v>0</v>
      </c>
      <c r="H10" s="3">
        <v>0</v>
      </c>
      <c r="I10" s="10"/>
      <c r="J10" s="2">
        <v>0</v>
      </c>
      <c r="K10" s="2">
        <v>0</v>
      </c>
      <c r="L10" s="2">
        <v>0</v>
      </c>
      <c r="Q10" s="6"/>
    </row>
    <row r="11" spans="1:17" ht="12.75" customHeight="1">
      <c r="A11" s="44" t="s">
        <v>88</v>
      </c>
      <c r="B11" s="2">
        <v>0</v>
      </c>
      <c r="C11" s="2">
        <v>0</v>
      </c>
      <c r="D11" s="2">
        <f>B11+C11</f>
        <v>0</v>
      </c>
      <c r="F11" s="2">
        <v>0</v>
      </c>
      <c r="G11" s="2">
        <v>0</v>
      </c>
      <c r="H11" s="3">
        <f>G11+F11</f>
        <v>0</v>
      </c>
      <c r="I11" s="10"/>
      <c r="J11" s="2">
        <v>0</v>
      </c>
      <c r="K11" s="2">
        <v>0</v>
      </c>
      <c r="L11" s="2">
        <v>0</v>
      </c>
      <c r="Q11" s="6"/>
    </row>
    <row r="12" spans="1:17" ht="15.75" customHeight="1">
      <c r="A12" s="3" t="s">
        <v>8</v>
      </c>
      <c r="B12" s="3">
        <f>SUM(B7:B11)</f>
        <v>52</v>
      </c>
      <c r="C12" s="3">
        <f>SUM(C7:C11)</f>
        <v>74</v>
      </c>
      <c r="D12" s="3">
        <f>SUM(D7:D11)</f>
        <v>126</v>
      </c>
      <c r="F12" s="3">
        <f>SUM(F7:F11)</f>
        <v>7</v>
      </c>
      <c r="G12" s="3">
        <f>SUM(G7:G11)</f>
        <v>5</v>
      </c>
      <c r="H12" s="3">
        <f>SUM(H7:H11)</f>
        <v>12</v>
      </c>
      <c r="I12" s="10"/>
      <c r="J12" s="3">
        <v>2</v>
      </c>
      <c r="K12" s="3">
        <v>7</v>
      </c>
      <c r="L12" s="3">
        <v>9</v>
      </c>
      <c r="Q12" s="6"/>
    </row>
    <row r="13" spans="1:17" ht="12.75">
      <c r="A13" s="3"/>
      <c r="B13" s="10"/>
      <c r="C13" s="10"/>
      <c r="D13" s="10"/>
      <c r="F13" s="3"/>
      <c r="G13" s="3"/>
      <c r="H13" s="3"/>
      <c r="I13" s="10"/>
      <c r="J13" s="3"/>
      <c r="K13" s="3"/>
      <c r="L13" s="3"/>
      <c r="Q13" s="6"/>
    </row>
    <row r="14" spans="1:17" ht="20.25" customHeight="1">
      <c r="A14" s="43" t="s">
        <v>14</v>
      </c>
      <c r="B14" s="20"/>
      <c r="C14" s="10"/>
      <c r="D14" s="10"/>
      <c r="F14" s="3"/>
      <c r="G14" s="3"/>
      <c r="H14" s="3"/>
      <c r="I14" s="10"/>
      <c r="J14" s="3"/>
      <c r="K14" s="3"/>
      <c r="L14" s="3"/>
      <c r="Q14" s="6"/>
    </row>
    <row r="15" spans="1:17" ht="15" customHeight="1">
      <c r="A15" s="44" t="s">
        <v>87</v>
      </c>
      <c r="B15" s="3">
        <v>0</v>
      </c>
      <c r="C15" s="3">
        <v>0</v>
      </c>
      <c r="D15" s="3">
        <f>B15+C15</f>
        <v>0</v>
      </c>
      <c r="F15" s="2">
        <v>0</v>
      </c>
      <c r="G15" s="2">
        <v>0</v>
      </c>
      <c r="H15" s="3">
        <f>G15+F15</f>
        <v>0</v>
      </c>
      <c r="I15" s="10"/>
      <c r="J15" s="3">
        <v>0</v>
      </c>
      <c r="K15" s="3">
        <v>0</v>
      </c>
      <c r="L15" s="3">
        <v>0</v>
      </c>
      <c r="Q15" s="6"/>
    </row>
    <row r="16" spans="1:17" ht="12.75" customHeight="1">
      <c r="A16" s="44" t="s">
        <v>32</v>
      </c>
      <c r="B16" s="3">
        <v>33146</v>
      </c>
      <c r="C16" s="3">
        <v>56685</v>
      </c>
      <c r="D16" s="3">
        <f>B16+C16</f>
        <v>89831</v>
      </c>
      <c r="F16" s="3">
        <v>20985</v>
      </c>
      <c r="G16" s="3">
        <v>37527</v>
      </c>
      <c r="H16" s="3">
        <f>G16+F16</f>
        <v>58512</v>
      </c>
      <c r="I16" s="10"/>
      <c r="J16" s="3">
        <v>11359</v>
      </c>
      <c r="K16" s="3">
        <v>21879</v>
      </c>
      <c r="L16" s="3">
        <f>J16+K16</f>
        <v>33238</v>
      </c>
      <c r="Q16" s="6"/>
    </row>
    <row r="17" spans="1:17" ht="12.75" customHeight="1">
      <c r="A17" s="44" t="s">
        <v>33</v>
      </c>
      <c r="B17" s="3">
        <v>106025</v>
      </c>
      <c r="C17" s="3">
        <v>140396</v>
      </c>
      <c r="D17" s="3">
        <f>B17+C17</f>
        <v>246421</v>
      </c>
      <c r="F17" s="3">
        <v>103754</v>
      </c>
      <c r="G17" s="3">
        <v>140289</v>
      </c>
      <c r="H17" s="3">
        <f>G17+F17</f>
        <v>244043</v>
      </c>
      <c r="I17" s="10"/>
      <c r="J17" s="3">
        <v>99224</v>
      </c>
      <c r="K17" s="3">
        <v>136853</v>
      </c>
      <c r="L17" s="3">
        <f>J17+K17</f>
        <v>236077</v>
      </c>
      <c r="Q17" s="6"/>
    </row>
    <row r="18" spans="1:17" ht="12.75" customHeight="1">
      <c r="A18" s="44" t="s">
        <v>34</v>
      </c>
      <c r="B18" s="3">
        <v>29083</v>
      </c>
      <c r="C18" s="3">
        <v>45258</v>
      </c>
      <c r="D18" s="3">
        <f>B18+C18</f>
        <v>74341</v>
      </c>
      <c r="F18" s="3">
        <v>29123</v>
      </c>
      <c r="G18" s="3">
        <v>45116</v>
      </c>
      <c r="H18" s="3">
        <f>G18+F18</f>
        <v>74239</v>
      </c>
      <c r="I18" s="10"/>
      <c r="J18" s="3">
        <v>29335</v>
      </c>
      <c r="K18" s="3">
        <v>45134</v>
      </c>
      <c r="L18" s="3">
        <f>J18+K18</f>
        <v>74469</v>
      </c>
      <c r="Q18" s="6"/>
    </row>
    <row r="19" spans="1:17" ht="12.75" customHeight="1">
      <c r="A19" s="44" t="s">
        <v>88</v>
      </c>
      <c r="B19" s="3">
        <v>4190</v>
      </c>
      <c r="C19" s="3">
        <v>6245</v>
      </c>
      <c r="D19" s="3">
        <f>B19+C19</f>
        <v>10435</v>
      </c>
      <c r="F19" s="3">
        <v>4859</v>
      </c>
      <c r="G19" s="3">
        <v>6770</v>
      </c>
      <c r="H19" s="3">
        <f>G19+F19</f>
        <v>11629</v>
      </c>
      <c r="I19" s="10"/>
      <c r="J19" s="3">
        <v>5512</v>
      </c>
      <c r="K19" s="3">
        <v>7257</v>
      </c>
      <c r="L19" s="3">
        <f>J19+K19</f>
        <v>12769</v>
      </c>
      <c r="Q19" s="6"/>
    </row>
    <row r="20" spans="1:17" ht="15.75" customHeight="1">
      <c r="A20" s="3" t="s">
        <v>8</v>
      </c>
      <c r="B20" s="3">
        <f>SUM(B15:B19)</f>
        <v>172444</v>
      </c>
      <c r="C20" s="3">
        <f>SUM(C15:C19)</f>
        <v>248584</v>
      </c>
      <c r="D20" s="3">
        <f>SUM(D15:D19)</f>
        <v>421028</v>
      </c>
      <c r="F20" s="3">
        <f>SUM(F15:F19)</f>
        <v>158721</v>
      </c>
      <c r="G20" s="3">
        <f>SUM(G15:G19)</f>
        <v>229702</v>
      </c>
      <c r="H20" s="3">
        <f>SUM(H15:H19)</f>
        <v>388423</v>
      </c>
      <c r="I20" s="10"/>
      <c r="J20" s="3">
        <v>145430</v>
      </c>
      <c r="K20" s="3">
        <v>211123</v>
      </c>
      <c r="L20" s="3">
        <f>SUM(L15:L19)</f>
        <v>356553</v>
      </c>
      <c r="Q20" s="6"/>
    </row>
    <row r="21" spans="1:17" ht="12.75">
      <c r="A21" s="10"/>
      <c r="B21" s="10"/>
      <c r="C21" s="10"/>
      <c r="D21" s="10"/>
      <c r="F21" s="10"/>
      <c r="G21" s="10"/>
      <c r="H21" s="10"/>
      <c r="I21" s="10"/>
      <c r="J21" s="10"/>
      <c r="K21" s="10"/>
      <c r="L21" s="10"/>
      <c r="Q21" s="17"/>
    </row>
    <row r="22" spans="1:17" ht="20.25" customHeight="1">
      <c r="A22" s="43" t="s">
        <v>19</v>
      </c>
      <c r="B22" s="20"/>
      <c r="C22" s="10"/>
      <c r="D22" s="10"/>
      <c r="F22" s="3"/>
      <c r="G22" s="3"/>
      <c r="H22" s="3"/>
      <c r="I22" s="10"/>
      <c r="J22" s="3"/>
      <c r="K22" s="3"/>
      <c r="L22" s="3"/>
      <c r="Q22" s="6"/>
    </row>
    <row r="23" spans="1:17" ht="15" customHeight="1">
      <c r="A23" s="44" t="s">
        <v>87</v>
      </c>
      <c r="B23" s="3">
        <f aca="true" t="shared" si="0" ref="B23:C27">B15+B7</f>
        <v>0</v>
      </c>
      <c r="C23" s="3">
        <f t="shared" si="0"/>
        <v>0</v>
      </c>
      <c r="D23" s="3">
        <f>C23+B23</f>
        <v>0</v>
      </c>
      <c r="F23" s="3">
        <f aca="true" t="shared" si="1" ref="F23:G27">F15+F7</f>
        <v>0</v>
      </c>
      <c r="G23" s="3">
        <f t="shared" si="1"/>
        <v>0</v>
      </c>
      <c r="H23" s="3">
        <f aca="true" t="shared" si="2" ref="H23:H28">G23+F23</f>
        <v>0</v>
      </c>
      <c r="I23" s="10"/>
      <c r="J23" s="3">
        <f aca="true" t="shared" si="3" ref="J23:K27">J15+J7</f>
        <v>0</v>
      </c>
      <c r="K23" s="3">
        <f t="shared" si="3"/>
        <v>0</v>
      </c>
      <c r="L23" s="3">
        <v>0</v>
      </c>
      <c r="Q23" s="6"/>
    </row>
    <row r="24" spans="1:17" ht="12.75" customHeight="1">
      <c r="A24" s="44" t="s">
        <v>32</v>
      </c>
      <c r="B24" s="3">
        <f t="shared" si="0"/>
        <v>33190</v>
      </c>
      <c r="C24" s="3">
        <f t="shared" si="0"/>
        <v>56747</v>
      </c>
      <c r="D24" s="3">
        <f>C24+B24</f>
        <v>89937</v>
      </c>
      <c r="F24" s="3">
        <f t="shared" si="1"/>
        <v>20989</v>
      </c>
      <c r="G24" s="3">
        <f t="shared" si="1"/>
        <v>37531</v>
      </c>
      <c r="H24" s="3">
        <f t="shared" si="2"/>
        <v>58520</v>
      </c>
      <c r="I24" s="10"/>
      <c r="J24" s="3">
        <f t="shared" si="3"/>
        <v>11359</v>
      </c>
      <c r="K24" s="3">
        <f t="shared" si="3"/>
        <v>21884</v>
      </c>
      <c r="L24" s="3">
        <f>L8+L16</f>
        <v>33243</v>
      </c>
      <c r="Q24" s="6"/>
    </row>
    <row r="25" spans="1:17" ht="12.75" customHeight="1">
      <c r="A25" s="44" t="s">
        <v>33</v>
      </c>
      <c r="B25" s="3">
        <f t="shared" si="0"/>
        <v>106033</v>
      </c>
      <c r="C25" s="3">
        <f t="shared" si="0"/>
        <v>140407</v>
      </c>
      <c r="D25" s="3">
        <f>C25+B25</f>
        <v>246440</v>
      </c>
      <c r="F25" s="3">
        <f t="shared" si="1"/>
        <v>103757</v>
      </c>
      <c r="G25" s="3">
        <f t="shared" si="1"/>
        <v>140290</v>
      </c>
      <c r="H25" s="3">
        <f t="shared" si="2"/>
        <v>244047</v>
      </c>
      <c r="I25" s="10"/>
      <c r="J25" s="3">
        <f t="shared" si="3"/>
        <v>99226</v>
      </c>
      <c r="K25" s="3">
        <f t="shared" si="3"/>
        <v>136855</v>
      </c>
      <c r="L25" s="3">
        <f>L9+L17</f>
        <v>236081</v>
      </c>
      <c r="Q25" s="6"/>
    </row>
    <row r="26" spans="1:17" ht="12.75" customHeight="1">
      <c r="A26" s="44" t="s">
        <v>34</v>
      </c>
      <c r="B26" s="3">
        <f t="shared" si="0"/>
        <v>29083</v>
      </c>
      <c r="C26" s="3">
        <f t="shared" si="0"/>
        <v>45259</v>
      </c>
      <c r="D26" s="3">
        <f>C26+B26</f>
        <v>74342</v>
      </c>
      <c r="F26" s="3">
        <f t="shared" si="1"/>
        <v>29123</v>
      </c>
      <c r="G26" s="3">
        <f t="shared" si="1"/>
        <v>45116</v>
      </c>
      <c r="H26" s="3">
        <f t="shared" si="2"/>
        <v>74239</v>
      </c>
      <c r="I26" s="10"/>
      <c r="J26" s="3">
        <f t="shared" si="3"/>
        <v>29335</v>
      </c>
      <c r="K26" s="3">
        <f t="shared" si="3"/>
        <v>45134</v>
      </c>
      <c r="L26" s="3">
        <f>J26+K26</f>
        <v>74469</v>
      </c>
      <c r="Q26" s="6"/>
    </row>
    <row r="27" spans="1:17" ht="12.75" customHeight="1">
      <c r="A27" s="44" t="s">
        <v>88</v>
      </c>
      <c r="B27" s="3">
        <f t="shared" si="0"/>
        <v>4190</v>
      </c>
      <c r="C27" s="3">
        <f t="shared" si="0"/>
        <v>6245</v>
      </c>
      <c r="D27" s="3">
        <f>C27+B27</f>
        <v>10435</v>
      </c>
      <c r="F27" s="3">
        <f t="shared" si="1"/>
        <v>4859</v>
      </c>
      <c r="G27" s="3">
        <f t="shared" si="1"/>
        <v>6770</v>
      </c>
      <c r="H27" s="3">
        <f t="shared" si="2"/>
        <v>11629</v>
      </c>
      <c r="I27" s="10"/>
      <c r="J27" s="3">
        <f t="shared" si="3"/>
        <v>5512</v>
      </c>
      <c r="K27" s="3">
        <f t="shared" si="3"/>
        <v>7257</v>
      </c>
      <c r="L27" s="3">
        <f>J27+K27</f>
        <v>12769</v>
      </c>
      <c r="Q27" s="6"/>
    </row>
    <row r="28" spans="1:17" ht="15.75" customHeight="1">
      <c r="A28" s="38" t="s">
        <v>8</v>
      </c>
      <c r="B28" s="38">
        <f>SUM(B24:B27)</f>
        <v>172496</v>
      </c>
      <c r="C28" s="38">
        <f>SUM(C24:C27)</f>
        <v>248658</v>
      </c>
      <c r="D28" s="38">
        <f>SUM(D24:D27)</f>
        <v>421154</v>
      </c>
      <c r="E28" s="73"/>
      <c r="F28" s="38">
        <f>SUM(F23:F27)</f>
        <v>158728</v>
      </c>
      <c r="G28" s="38">
        <f>SUM(G23:G27)</f>
        <v>229707</v>
      </c>
      <c r="H28" s="38">
        <f t="shared" si="2"/>
        <v>388435</v>
      </c>
      <c r="I28" s="14"/>
      <c r="J28" s="38">
        <v>145432</v>
      </c>
      <c r="K28" s="38">
        <v>211130</v>
      </c>
      <c r="L28" s="38">
        <f>SUM(L23:L27)</f>
        <v>356562</v>
      </c>
      <c r="Q28" s="6"/>
    </row>
    <row r="29" spans="2:17" ht="24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O29" s="1"/>
      <c r="P29" s="1"/>
      <c r="Q29" s="1"/>
    </row>
  </sheetData>
  <mergeCells count="6">
    <mergeCell ref="J4:L4"/>
    <mergeCell ref="B4:D4"/>
    <mergeCell ref="A1:L1"/>
    <mergeCell ref="A2:L2"/>
    <mergeCell ref="A3:L3"/>
    <mergeCell ref="F4:H4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3">
      <selection activeCell="A36" sqref="A36:B36"/>
    </sheetView>
  </sheetViews>
  <sheetFormatPr defaultColWidth="9.140625" defaultRowHeight="12.75"/>
  <cols>
    <col min="1" max="1" width="21.421875" style="0" customWidth="1"/>
    <col min="2" max="2" width="7.28125" style="0" customWidth="1"/>
    <col min="3" max="4" width="3.7109375" style="0" customWidth="1"/>
    <col min="5" max="5" width="7.28125" style="0" customWidth="1"/>
    <col min="6" max="7" width="3.7109375" style="0" customWidth="1"/>
    <col min="8" max="8" width="7.28125" style="0" customWidth="1"/>
    <col min="9" max="9" width="3.7109375" style="0" customWidth="1"/>
    <col min="10" max="10" width="1.7109375" style="0" customWidth="1"/>
    <col min="11" max="12" width="7.28125" style="0" customWidth="1"/>
    <col min="13" max="13" width="1.7109375" style="0" customWidth="1"/>
    <col min="14" max="15" width="7.28125" style="0" customWidth="1"/>
    <col min="16" max="16" width="1.7109375" style="0" customWidth="1"/>
    <col min="17" max="18" width="7.28125" style="0" customWidth="1"/>
  </cols>
  <sheetData>
    <row r="1" spans="1:11" ht="27" customHeight="1">
      <c r="A1" s="98" t="s">
        <v>128</v>
      </c>
      <c r="B1" s="97"/>
      <c r="C1" s="97"/>
      <c r="D1" s="97"/>
      <c r="E1" s="97"/>
      <c r="F1" s="97"/>
      <c r="G1" s="97"/>
      <c r="H1" s="97"/>
      <c r="I1" s="97"/>
      <c r="J1" s="95"/>
      <c r="K1" s="95"/>
    </row>
    <row r="2" spans="1:11" ht="12.75" customHeight="1">
      <c r="A2" s="98"/>
      <c r="B2" s="97"/>
      <c r="C2" s="97"/>
      <c r="D2" s="97"/>
      <c r="E2" s="97"/>
      <c r="F2" s="97"/>
      <c r="G2" s="97"/>
      <c r="H2" s="97"/>
      <c r="I2" s="97"/>
      <c r="J2" s="95"/>
      <c r="K2" s="95"/>
    </row>
    <row r="3" spans="1:11" ht="27" customHeight="1">
      <c r="A3" s="96" t="s">
        <v>129</v>
      </c>
      <c r="B3" s="97"/>
      <c r="C3" s="97"/>
      <c r="D3" s="97"/>
      <c r="E3" s="97"/>
      <c r="F3" s="97"/>
      <c r="G3" s="97"/>
      <c r="H3" s="97"/>
      <c r="I3" s="97"/>
      <c r="J3" s="95"/>
      <c r="K3" s="95"/>
    </row>
    <row r="4" spans="1:11" ht="15.75" customHeight="1">
      <c r="A4" s="42" t="s">
        <v>9</v>
      </c>
      <c r="B4" s="101" t="s">
        <v>6</v>
      </c>
      <c r="C4" s="101"/>
      <c r="D4" s="42"/>
      <c r="E4" s="101" t="s">
        <v>7</v>
      </c>
      <c r="F4" s="101"/>
      <c r="G4" s="42"/>
      <c r="H4" s="101" t="s">
        <v>8</v>
      </c>
      <c r="I4" s="101"/>
      <c r="J4" s="26"/>
      <c r="K4" s="26"/>
    </row>
    <row r="5" spans="1:11" ht="15.75" customHeight="1">
      <c r="A5" s="41"/>
      <c r="B5" s="35" t="s">
        <v>10</v>
      </c>
      <c r="C5" s="35" t="s">
        <v>11</v>
      </c>
      <c r="D5" s="35"/>
      <c r="E5" s="35" t="s">
        <v>10</v>
      </c>
      <c r="F5" s="35" t="s">
        <v>11</v>
      </c>
      <c r="G5" s="35"/>
      <c r="H5" s="35" t="s">
        <v>12</v>
      </c>
      <c r="I5" s="35" t="s">
        <v>11</v>
      </c>
      <c r="J5" s="26"/>
      <c r="K5" s="26"/>
    </row>
    <row r="6" spans="1:11" ht="18" customHeight="1">
      <c r="A6" s="67" t="s">
        <v>4</v>
      </c>
      <c r="B6" s="3"/>
      <c r="C6" s="3"/>
      <c r="D6" s="3"/>
      <c r="E6" s="3"/>
      <c r="F6" s="3"/>
      <c r="G6" s="3"/>
      <c r="H6" s="3"/>
      <c r="I6" s="3"/>
      <c r="J6" s="26"/>
      <c r="K6" s="26"/>
    </row>
    <row r="7" spans="1:11" ht="15.75" customHeight="1">
      <c r="A7" s="44" t="s">
        <v>78</v>
      </c>
      <c r="B7" s="3">
        <v>100723</v>
      </c>
      <c r="C7" s="3">
        <f>B7/$B$18*100</f>
        <v>69.25779745860609</v>
      </c>
      <c r="D7" s="3"/>
      <c r="E7" s="3">
        <v>137606</v>
      </c>
      <c r="F7" s="3">
        <f>E7/$E$18*100</f>
        <v>65.17595794060531</v>
      </c>
      <c r="G7" s="3"/>
      <c r="H7" s="3">
        <f>B7+E7</f>
        <v>238329</v>
      </c>
      <c r="I7" s="3">
        <v>67</v>
      </c>
      <c r="J7" s="26"/>
      <c r="K7" s="26"/>
    </row>
    <row r="8" spans="1:11" ht="12.75">
      <c r="A8" s="44" t="s">
        <v>77</v>
      </c>
      <c r="B8" s="3">
        <v>35477</v>
      </c>
      <c r="C8" s="3">
        <f aca="true" t="shared" si="0" ref="C8:C17">B8/$B$18*100</f>
        <v>24.3942186038836</v>
      </c>
      <c r="D8" s="3"/>
      <c r="E8" s="3">
        <v>55737</v>
      </c>
      <c r="F8" s="3">
        <f aca="true" t="shared" si="1" ref="F8:F17">E8/$E$18*100</f>
        <v>26.3993747927817</v>
      </c>
      <c r="G8" s="3"/>
      <c r="H8" s="3">
        <f aca="true" t="shared" si="2" ref="H8:H17">B8+E8</f>
        <v>91214</v>
      </c>
      <c r="I8" s="3">
        <v>26</v>
      </c>
      <c r="J8" s="26"/>
      <c r="K8" s="26"/>
    </row>
    <row r="9" spans="1:11" ht="12.75">
      <c r="A9" s="44" t="s">
        <v>76</v>
      </c>
      <c r="B9" s="3">
        <v>6051</v>
      </c>
      <c r="C9" s="3">
        <v>4</v>
      </c>
      <c r="D9" s="3"/>
      <c r="E9" s="3">
        <v>12583</v>
      </c>
      <c r="F9" s="3">
        <f t="shared" si="1"/>
        <v>5.959835172642448</v>
      </c>
      <c r="G9" s="3"/>
      <c r="H9" s="3">
        <f t="shared" si="2"/>
        <v>18634</v>
      </c>
      <c r="I9" s="3">
        <v>5</v>
      </c>
      <c r="J9" s="26"/>
      <c r="K9" s="26"/>
    </row>
    <row r="10" spans="1:11" ht="12.75">
      <c r="A10" s="44" t="s">
        <v>75</v>
      </c>
      <c r="B10" s="3">
        <v>2050</v>
      </c>
      <c r="C10" s="3">
        <v>2</v>
      </c>
      <c r="D10" s="3"/>
      <c r="E10" s="3">
        <v>3531</v>
      </c>
      <c r="F10" s="3">
        <f t="shared" si="1"/>
        <v>1.6724293089565672</v>
      </c>
      <c r="G10" s="3"/>
      <c r="H10" s="3">
        <f t="shared" si="2"/>
        <v>5581</v>
      </c>
      <c r="I10" s="3">
        <f aca="true" t="shared" si="3" ref="I10:I17">H10/$H$18*100</f>
        <v>1.5652256830509141</v>
      </c>
      <c r="J10" s="26"/>
      <c r="K10" s="26"/>
    </row>
    <row r="11" spans="1:11" ht="12.75">
      <c r="A11" s="44" t="s">
        <v>74</v>
      </c>
      <c r="B11" s="3">
        <v>728</v>
      </c>
      <c r="C11" s="3">
        <f t="shared" si="0"/>
        <v>0.5005775895263765</v>
      </c>
      <c r="D11" s="3"/>
      <c r="E11" s="3">
        <v>1119</v>
      </c>
      <c r="F11" s="3">
        <f t="shared" si="1"/>
        <v>0.5300052100601524</v>
      </c>
      <c r="G11" s="3"/>
      <c r="H11" s="3">
        <f t="shared" si="2"/>
        <v>1847</v>
      </c>
      <c r="I11" s="3">
        <v>0</v>
      </c>
      <c r="J11" s="26"/>
      <c r="K11" s="26"/>
    </row>
    <row r="12" spans="1:11" ht="12.75">
      <c r="A12" s="44" t="s">
        <v>73</v>
      </c>
      <c r="B12" s="3">
        <v>263</v>
      </c>
      <c r="C12" s="3">
        <f t="shared" si="0"/>
        <v>0.18084053028219374</v>
      </c>
      <c r="D12" s="3"/>
      <c r="E12" s="3">
        <v>369</v>
      </c>
      <c r="F12" s="3">
        <f t="shared" si="1"/>
        <v>0.17477383602519775</v>
      </c>
      <c r="G12" s="3"/>
      <c r="H12" s="3">
        <f t="shared" si="2"/>
        <v>632</v>
      </c>
      <c r="I12" s="3">
        <f t="shared" si="3"/>
        <v>0.17724827659705747</v>
      </c>
      <c r="J12" s="26"/>
      <c r="K12" s="26"/>
    </row>
    <row r="13" spans="1:11" ht="12.75">
      <c r="A13" s="44" t="s">
        <v>72</v>
      </c>
      <c r="B13" s="3">
        <v>92</v>
      </c>
      <c r="C13" s="3">
        <f t="shared" si="0"/>
        <v>0.06325980526981682</v>
      </c>
      <c r="D13" s="3"/>
      <c r="E13" s="3">
        <v>132</v>
      </c>
      <c r="F13" s="3">
        <f t="shared" si="1"/>
        <v>0.06252072183015205</v>
      </c>
      <c r="G13" s="3"/>
      <c r="H13" s="3">
        <f t="shared" si="2"/>
        <v>224</v>
      </c>
      <c r="I13" s="3">
        <f t="shared" si="3"/>
        <v>0.0628221739837672</v>
      </c>
      <c r="J13" s="26"/>
      <c r="K13" s="26"/>
    </row>
    <row r="14" spans="1:11" ht="12.75">
      <c r="A14" s="44" t="s">
        <v>71</v>
      </c>
      <c r="B14" s="3">
        <v>35</v>
      </c>
      <c r="C14" s="3">
        <f t="shared" si="0"/>
        <v>0.024066230265691182</v>
      </c>
      <c r="D14" s="3"/>
      <c r="E14" s="3">
        <v>37</v>
      </c>
      <c r="F14" s="3">
        <f t="shared" si="1"/>
        <v>0.017524747785724434</v>
      </c>
      <c r="G14" s="3"/>
      <c r="H14" s="3">
        <f t="shared" si="2"/>
        <v>72</v>
      </c>
      <c r="I14" s="3">
        <f t="shared" si="3"/>
        <v>0.020192841637639458</v>
      </c>
      <c r="J14" s="26"/>
      <c r="K14" s="26"/>
    </row>
    <row r="15" spans="1:11" ht="12.75">
      <c r="A15" s="44" t="s">
        <v>70</v>
      </c>
      <c r="B15" s="3">
        <v>10</v>
      </c>
      <c r="C15" s="3">
        <f t="shared" si="0"/>
        <v>0.00687606579019748</v>
      </c>
      <c r="D15" s="3"/>
      <c r="E15" s="3">
        <v>14</v>
      </c>
      <c r="F15" s="3">
        <f t="shared" si="1"/>
        <v>0.00663098564865249</v>
      </c>
      <c r="G15" s="3"/>
      <c r="H15" s="3">
        <f t="shared" si="2"/>
        <v>24</v>
      </c>
      <c r="I15" s="3">
        <f t="shared" si="3"/>
        <v>0.006730947212546485</v>
      </c>
      <c r="J15" s="26"/>
      <c r="K15" s="26"/>
    </row>
    <row r="16" spans="1:11" ht="12.75">
      <c r="A16" s="44" t="s">
        <v>69</v>
      </c>
      <c r="B16" s="3">
        <v>3</v>
      </c>
      <c r="C16" s="3">
        <f t="shared" si="0"/>
        <v>0.002062819737059244</v>
      </c>
      <c r="D16" s="3"/>
      <c r="E16" s="3">
        <v>2</v>
      </c>
      <c r="F16" s="3">
        <f t="shared" si="1"/>
        <v>0.0009472836640932126</v>
      </c>
      <c r="G16" s="3"/>
      <c r="H16" s="3">
        <f t="shared" si="2"/>
        <v>5</v>
      </c>
      <c r="I16" s="3">
        <f t="shared" si="3"/>
        <v>0.0014022806692805178</v>
      </c>
      <c r="J16" s="26"/>
      <c r="K16" s="26"/>
    </row>
    <row r="17" spans="1:11" ht="12.75">
      <c r="A17" s="44" t="s">
        <v>68</v>
      </c>
      <c r="B17" s="3">
        <v>0</v>
      </c>
      <c r="C17" s="3">
        <f t="shared" si="0"/>
        <v>0</v>
      </c>
      <c r="D17" s="3"/>
      <c r="E17" s="3">
        <v>0</v>
      </c>
      <c r="F17" s="3">
        <f t="shared" si="1"/>
        <v>0</v>
      </c>
      <c r="G17" s="3"/>
      <c r="H17" s="3">
        <f t="shared" si="2"/>
        <v>0</v>
      </c>
      <c r="I17" s="3">
        <f t="shared" si="3"/>
        <v>0</v>
      </c>
      <c r="J17" s="26"/>
      <c r="K17" s="26"/>
    </row>
    <row r="18" spans="1:11" ht="15.75" customHeight="1">
      <c r="A18" s="44" t="s">
        <v>8</v>
      </c>
      <c r="B18" s="3">
        <f>SUM(B7:B17)</f>
        <v>145432</v>
      </c>
      <c r="C18" s="3">
        <v>100</v>
      </c>
      <c r="D18" s="3"/>
      <c r="E18" s="3">
        <f>SUM(E7:E17)</f>
        <v>211130</v>
      </c>
      <c r="F18" s="3">
        <f>SUM(F7:F17)</f>
        <v>100</v>
      </c>
      <c r="G18" s="3"/>
      <c r="H18" s="3">
        <f>SUM(H7:H17)</f>
        <v>356562</v>
      </c>
      <c r="I18" s="3">
        <v>100</v>
      </c>
      <c r="J18" s="26"/>
      <c r="K18" s="26"/>
    </row>
    <row r="19" spans="1:11" ht="18" customHeight="1">
      <c r="A19" s="67" t="s">
        <v>5</v>
      </c>
      <c r="B19" s="3"/>
      <c r="C19" s="3"/>
      <c r="D19" s="3"/>
      <c r="E19" s="3"/>
      <c r="F19" s="3"/>
      <c r="G19" s="3"/>
      <c r="H19" s="3"/>
      <c r="I19" s="3"/>
      <c r="J19" s="26"/>
      <c r="K19" s="26"/>
    </row>
    <row r="20" spans="1:11" ht="15" customHeight="1">
      <c r="A20" s="44" t="s">
        <v>78</v>
      </c>
      <c r="B20" s="3">
        <v>3</v>
      </c>
      <c r="C20" s="3">
        <f>B20/$B$31*100</f>
        <v>100</v>
      </c>
      <c r="D20" s="3"/>
      <c r="E20" s="3">
        <v>5</v>
      </c>
      <c r="F20" s="3">
        <f>E20/$E$31*100</f>
        <v>71.42857142857143</v>
      </c>
      <c r="G20" s="3"/>
      <c r="H20" s="3">
        <f>B20+E20</f>
        <v>8</v>
      </c>
      <c r="I20" s="3">
        <f>H20/$H$31*100</f>
        <v>80</v>
      </c>
      <c r="J20" s="26"/>
      <c r="K20" s="26"/>
    </row>
    <row r="21" spans="1:11" ht="12.75">
      <c r="A21" s="44" t="s">
        <v>77</v>
      </c>
      <c r="B21" s="3">
        <v>0</v>
      </c>
      <c r="C21" s="3">
        <f aca="true" t="shared" si="4" ref="C21:C30">B21/$B$31*100</f>
        <v>0</v>
      </c>
      <c r="D21" s="3"/>
      <c r="E21" s="3">
        <v>2</v>
      </c>
      <c r="F21" s="3">
        <f aca="true" t="shared" si="5" ref="F21:F30">E21/$E$31*100</f>
        <v>28.57142857142857</v>
      </c>
      <c r="G21" s="3"/>
      <c r="H21" s="3">
        <f aca="true" t="shared" si="6" ref="H21:H30">B21+E21</f>
        <v>2</v>
      </c>
      <c r="I21" s="3">
        <f aca="true" t="shared" si="7" ref="I21:I30">H21/$H$31*100</f>
        <v>20</v>
      </c>
      <c r="J21" s="26"/>
      <c r="K21" s="26"/>
    </row>
    <row r="22" spans="1:11" ht="12.75">
      <c r="A22" s="44" t="s">
        <v>76</v>
      </c>
      <c r="B22" s="3">
        <v>0</v>
      </c>
      <c r="C22" s="3">
        <f t="shared" si="4"/>
        <v>0</v>
      </c>
      <c r="D22" s="3"/>
      <c r="E22" s="3">
        <v>0</v>
      </c>
      <c r="F22" s="3">
        <f t="shared" si="5"/>
        <v>0</v>
      </c>
      <c r="G22" s="3"/>
      <c r="H22" s="3">
        <f t="shared" si="6"/>
        <v>0</v>
      </c>
      <c r="I22" s="3">
        <f t="shared" si="7"/>
        <v>0</v>
      </c>
      <c r="J22" s="26"/>
      <c r="K22" s="26"/>
    </row>
    <row r="23" spans="1:11" ht="12.75">
      <c r="A23" s="44" t="s">
        <v>75</v>
      </c>
      <c r="B23" s="3">
        <v>0</v>
      </c>
      <c r="C23" s="3">
        <f t="shared" si="4"/>
        <v>0</v>
      </c>
      <c r="D23" s="3"/>
      <c r="E23" s="3">
        <v>0</v>
      </c>
      <c r="F23" s="3">
        <f t="shared" si="5"/>
        <v>0</v>
      </c>
      <c r="G23" s="3"/>
      <c r="H23" s="3">
        <f t="shared" si="6"/>
        <v>0</v>
      </c>
      <c r="I23" s="3">
        <f t="shared" si="7"/>
        <v>0</v>
      </c>
      <c r="J23" s="26"/>
      <c r="K23" s="26"/>
    </row>
    <row r="24" spans="1:11" ht="12.75">
      <c r="A24" s="44" t="s">
        <v>74</v>
      </c>
      <c r="B24" s="3">
        <v>0</v>
      </c>
      <c r="C24" s="3">
        <f t="shared" si="4"/>
        <v>0</v>
      </c>
      <c r="D24" s="3"/>
      <c r="E24" s="3">
        <v>0</v>
      </c>
      <c r="F24" s="3">
        <f t="shared" si="5"/>
        <v>0</v>
      </c>
      <c r="G24" s="3"/>
      <c r="H24" s="3">
        <f t="shared" si="6"/>
        <v>0</v>
      </c>
      <c r="I24" s="3">
        <f t="shared" si="7"/>
        <v>0</v>
      </c>
      <c r="J24" s="26"/>
      <c r="K24" s="26"/>
    </row>
    <row r="25" spans="1:11" ht="12.75">
      <c r="A25" s="44" t="s">
        <v>73</v>
      </c>
      <c r="B25" s="3">
        <v>0</v>
      </c>
      <c r="C25" s="3">
        <f t="shared" si="4"/>
        <v>0</v>
      </c>
      <c r="D25" s="3"/>
      <c r="E25" s="3">
        <v>0</v>
      </c>
      <c r="F25" s="3">
        <f t="shared" si="5"/>
        <v>0</v>
      </c>
      <c r="G25" s="3"/>
      <c r="H25" s="3">
        <f t="shared" si="6"/>
        <v>0</v>
      </c>
      <c r="I25" s="3">
        <f t="shared" si="7"/>
        <v>0</v>
      </c>
      <c r="J25" s="26"/>
      <c r="K25" s="26"/>
    </row>
    <row r="26" spans="1:11" ht="12.75">
      <c r="A26" s="44" t="s">
        <v>72</v>
      </c>
      <c r="B26" s="3">
        <v>0</v>
      </c>
      <c r="C26" s="3">
        <f t="shared" si="4"/>
        <v>0</v>
      </c>
      <c r="D26" s="3"/>
      <c r="E26" s="3">
        <v>0</v>
      </c>
      <c r="F26" s="3">
        <f t="shared" si="5"/>
        <v>0</v>
      </c>
      <c r="G26" s="3"/>
      <c r="H26" s="3">
        <f t="shared" si="6"/>
        <v>0</v>
      </c>
      <c r="I26" s="3">
        <f t="shared" si="7"/>
        <v>0</v>
      </c>
      <c r="J26" s="26"/>
      <c r="K26" s="26"/>
    </row>
    <row r="27" spans="1:11" ht="12.75">
      <c r="A27" s="44" t="s">
        <v>71</v>
      </c>
      <c r="B27" s="3">
        <v>0</v>
      </c>
      <c r="C27" s="3">
        <f t="shared" si="4"/>
        <v>0</v>
      </c>
      <c r="D27" s="3"/>
      <c r="E27" s="3">
        <v>0</v>
      </c>
      <c r="F27" s="3">
        <f t="shared" si="5"/>
        <v>0</v>
      </c>
      <c r="G27" s="3"/>
      <c r="H27" s="3">
        <f t="shared" si="6"/>
        <v>0</v>
      </c>
      <c r="I27" s="3">
        <f t="shared" si="7"/>
        <v>0</v>
      </c>
      <c r="J27" s="26"/>
      <c r="K27" s="26"/>
    </row>
    <row r="28" spans="1:11" ht="12.75">
      <c r="A28" s="44" t="s">
        <v>70</v>
      </c>
      <c r="B28" s="3">
        <v>0</v>
      </c>
      <c r="C28" s="3">
        <f t="shared" si="4"/>
        <v>0</v>
      </c>
      <c r="D28" s="3"/>
      <c r="E28" s="3">
        <v>0</v>
      </c>
      <c r="F28" s="3">
        <f t="shared" si="5"/>
        <v>0</v>
      </c>
      <c r="G28" s="3"/>
      <c r="H28" s="3">
        <f t="shared" si="6"/>
        <v>0</v>
      </c>
      <c r="I28" s="3">
        <f t="shared" si="7"/>
        <v>0</v>
      </c>
      <c r="J28" s="26"/>
      <c r="K28" s="26"/>
    </row>
    <row r="29" spans="1:11" ht="12.75">
      <c r="A29" s="44" t="s">
        <v>69</v>
      </c>
      <c r="B29" s="3">
        <v>0</v>
      </c>
      <c r="C29" s="3">
        <f t="shared" si="4"/>
        <v>0</v>
      </c>
      <c r="D29" s="3"/>
      <c r="E29" s="3">
        <v>0</v>
      </c>
      <c r="F29" s="3">
        <f t="shared" si="5"/>
        <v>0</v>
      </c>
      <c r="G29" s="3"/>
      <c r="H29" s="3">
        <f t="shared" si="6"/>
        <v>0</v>
      </c>
      <c r="I29" s="3">
        <f t="shared" si="7"/>
        <v>0</v>
      </c>
      <c r="J29" s="26"/>
      <c r="K29" s="26"/>
    </row>
    <row r="30" spans="1:11" ht="12.75">
      <c r="A30" s="44" t="s">
        <v>68</v>
      </c>
      <c r="B30" s="3">
        <v>0</v>
      </c>
      <c r="C30" s="3">
        <f t="shared" si="4"/>
        <v>0</v>
      </c>
      <c r="D30" s="3"/>
      <c r="E30" s="3">
        <v>0</v>
      </c>
      <c r="F30" s="3">
        <f t="shared" si="5"/>
        <v>0</v>
      </c>
      <c r="G30" s="3"/>
      <c r="H30" s="3">
        <f t="shared" si="6"/>
        <v>0</v>
      </c>
      <c r="I30" s="3">
        <f t="shared" si="7"/>
        <v>0</v>
      </c>
      <c r="J30" s="26"/>
      <c r="K30" s="26"/>
    </row>
    <row r="31" spans="1:11" ht="15" customHeight="1">
      <c r="A31" s="44" t="s">
        <v>8</v>
      </c>
      <c r="B31" s="3">
        <f>SUM(B20:B30)</f>
        <v>3</v>
      </c>
      <c r="C31" s="3">
        <f>SUM(C20:C30)</f>
        <v>100</v>
      </c>
      <c r="D31" s="3"/>
      <c r="E31" s="3">
        <f>SUM(E20:E30)</f>
        <v>7</v>
      </c>
      <c r="F31" s="3">
        <f>SUM(F20:F30)</f>
        <v>100</v>
      </c>
      <c r="G31" s="3"/>
      <c r="H31" s="3">
        <f>SUM(H20:H30)</f>
        <v>10</v>
      </c>
      <c r="I31" s="3">
        <v>100</v>
      </c>
      <c r="J31" s="26"/>
      <c r="K31" s="26"/>
    </row>
    <row r="32" spans="1:11" ht="18" customHeight="1">
      <c r="A32" s="43" t="s">
        <v>113</v>
      </c>
      <c r="B32" s="3"/>
      <c r="C32" s="3"/>
      <c r="D32" s="3"/>
      <c r="E32" s="3"/>
      <c r="F32" s="3"/>
      <c r="G32" s="3"/>
      <c r="H32" s="3"/>
      <c r="I32" s="3"/>
      <c r="J32" s="26"/>
      <c r="K32" s="26"/>
    </row>
    <row r="33" spans="1:11" ht="15.75" customHeight="1">
      <c r="A33" s="44" t="s">
        <v>78</v>
      </c>
      <c r="B33" s="3">
        <f aca="true" t="shared" si="8" ref="B33:B43">B7+B20</f>
        <v>100726</v>
      </c>
      <c r="C33" s="3">
        <f aca="true" t="shared" si="9" ref="C33:C43">B33/$B$44*100</f>
        <v>69.25843160174648</v>
      </c>
      <c r="D33" s="3"/>
      <c r="E33" s="3">
        <f>E7+E20</f>
        <v>137611</v>
      </c>
      <c r="F33" s="3">
        <f aca="true" t="shared" si="10" ref="F33:F43">E33/$E$44*100</f>
        <v>65.1761652386839</v>
      </c>
      <c r="G33" s="3"/>
      <c r="H33" s="3">
        <f>E33+B33</f>
        <v>238337</v>
      </c>
      <c r="I33" s="3">
        <v>67</v>
      </c>
      <c r="J33" s="26"/>
      <c r="K33" s="26"/>
    </row>
    <row r="34" spans="1:11" ht="12.75">
      <c r="A34" s="44" t="s">
        <v>77</v>
      </c>
      <c r="B34" s="3">
        <f t="shared" si="8"/>
        <v>35477</v>
      </c>
      <c r="C34" s="3">
        <f t="shared" si="9"/>
        <v>24.393715405507617</v>
      </c>
      <c r="D34" s="3"/>
      <c r="E34" s="3">
        <f aca="true" t="shared" si="11" ref="E34:E43">E8+E21</f>
        <v>55739</v>
      </c>
      <c r="F34" s="3">
        <f t="shared" si="10"/>
        <v>26.39944680468132</v>
      </c>
      <c r="G34" s="3"/>
      <c r="H34" s="3">
        <f aca="true" t="shared" si="12" ref="H34:H43">E34+B34</f>
        <v>91216</v>
      </c>
      <c r="I34" s="3">
        <v>26</v>
      </c>
      <c r="J34" s="26"/>
      <c r="K34" s="26"/>
    </row>
    <row r="35" spans="1:11" ht="12.75">
      <c r="A35" s="44" t="s">
        <v>76</v>
      </c>
      <c r="B35" s="3">
        <f t="shared" si="8"/>
        <v>6051</v>
      </c>
      <c r="C35" s="3">
        <v>4</v>
      </c>
      <c r="D35" s="3"/>
      <c r="E35" s="3">
        <f t="shared" si="11"/>
        <v>12583</v>
      </c>
      <c r="F35" s="3">
        <f t="shared" si="10"/>
        <v>5.959637581286084</v>
      </c>
      <c r="G35" s="3"/>
      <c r="H35" s="3">
        <f t="shared" si="12"/>
        <v>18634</v>
      </c>
      <c r="I35" s="3">
        <v>5</v>
      </c>
      <c r="J35" s="26"/>
      <c r="K35" s="26"/>
    </row>
    <row r="36" spans="1:11" ht="12.75">
      <c r="A36" s="44" t="s">
        <v>75</v>
      </c>
      <c r="B36" s="3">
        <f t="shared" si="8"/>
        <v>2050</v>
      </c>
      <c r="C36" s="3">
        <v>2</v>
      </c>
      <c r="D36" s="3"/>
      <c r="E36" s="3">
        <f t="shared" si="11"/>
        <v>3531</v>
      </c>
      <c r="F36" s="3">
        <f t="shared" si="10"/>
        <v>1.6723738615211925</v>
      </c>
      <c r="G36" s="3"/>
      <c r="H36" s="3">
        <f t="shared" si="12"/>
        <v>5581</v>
      </c>
      <c r="I36" s="3">
        <f aca="true" t="shared" si="13" ref="I36:I43">H36/$H$44*100</f>
        <v>1.5651817865676498</v>
      </c>
      <c r="J36" s="26"/>
      <c r="K36" s="26"/>
    </row>
    <row r="37" spans="1:11" ht="12.75">
      <c r="A37" s="44" t="s">
        <v>74</v>
      </c>
      <c r="B37" s="3">
        <f t="shared" si="8"/>
        <v>728</v>
      </c>
      <c r="C37" s="3">
        <f t="shared" si="9"/>
        <v>0.5005672637260632</v>
      </c>
      <c r="D37" s="3"/>
      <c r="E37" s="3">
        <f t="shared" si="11"/>
        <v>1119</v>
      </c>
      <c r="F37" s="3">
        <f t="shared" si="10"/>
        <v>0.5299876383580329</v>
      </c>
      <c r="G37" s="3"/>
      <c r="H37" s="3">
        <f t="shared" si="12"/>
        <v>1847</v>
      </c>
      <c r="I37" s="3">
        <v>0</v>
      </c>
      <c r="J37" s="26"/>
      <c r="K37" s="26"/>
    </row>
    <row r="38" spans="1:11" ht="12.75">
      <c r="A38" s="44" t="s">
        <v>73</v>
      </c>
      <c r="B38" s="3">
        <f t="shared" si="8"/>
        <v>263</v>
      </c>
      <c r="C38" s="3">
        <f t="shared" si="9"/>
        <v>0.1808367999449926</v>
      </c>
      <c r="D38" s="3"/>
      <c r="E38" s="3">
        <f t="shared" si="11"/>
        <v>369</v>
      </c>
      <c r="F38" s="3">
        <f t="shared" si="10"/>
        <v>0.17476804160331919</v>
      </c>
      <c r="G38" s="3"/>
      <c r="H38" s="3">
        <f t="shared" si="12"/>
        <v>632</v>
      </c>
      <c r="I38" s="3">
        <f t="shared" si="13"/>
        <v>0.17724330569983063</v>
      </c>
      <c r="J38" s="26"/>
      <c r="K38" s="26"/>
    </row>
    <row r="39" spans="1:11" ht="12.75">
      <c r="A39" s="44" t="s">
        <v>72</v>
      </c>
      <c r="B39" s="3">
        <f t="shared" si="8"/>
        <v>92</v>
      </c>
      <c r="C39" s="3">
        <f t="shared" si="9"/>
        <v>0.06325850036098601</v>
      </c>
      <c r="D39" s="3"/>
      <c r="E39" s="3">
        <f t="shared" si="11"/>
        <v>132</v>
      </c>
      <c r="F39" s="3">
        <f t="shared" si="10"/>
        <v>0.06251864902882961</v>
      </c>
      <c r="G39" s="3"/>
      <c r="H39" s="3">
        <f t="shared" si="12"/>
        <v>224</v>
      </c>
      <c r="I39" s="3">
        <f t="shared" si="13"/>
        <v>0.0628204121467754</v>
      </c>
      <c r="J39" s="26"/>
      <c r="K39" s="26"/>
    </row>
    <row r="40" spans="1:11" ht="12.75">
      <c r="A40" s="44" t="s">
        <v>71</v>
      </c>
      <c r="B40" s="3">
        <f t="shared" si="8"/>
        <v>35</v>
      </c>
      <c r="C40" s="3">
        <f t="shared" si="9"/>
        <v>0.024065733832983806</v>
      </c>
      <c r="D40" s="3"/>
      <c r="E40" s="3">
        <f t="shared" si="11"/>
        <v>37</v>
      </c>
      <c r="F40" s="3">
        <f t="shared" si="10"/>
        <v>0.017524166773232545</v>
      </c>
      <c r="G40" s="3"/>
      <c r="H40" s="3">
        <f t="shared" si="12"/>
        <v>72</v>
      </c>
      <c r="I40" s="3">
        <f t="shared" si="13"/>
        <v>0.020192275332892095</v>
      </c>
      <c r="J40" s="26"/>
      <c r="K40" s="26"/>
    </row>
    <row r="41" spans="1:11" ht="12.75">
      <c r="A41" s="44" t="s">
        <v>70</v>
      </c>
      <c r="B41" s="3">
        <f t="shared" si="8"/>
        <v>10</v>
      </c>
      <c r="C41" s="3">
        <f t="shared" si="9"/>
        <v>0.006875923952281088</v>
      </c>
      <c r="D41" s="3"/>
      <c r="E41" s="3">
        <f t="shared" si="11"/>
        <v>14</v>
      </c>
      <c r="F41" s="3">
        <f t="shared" si="10"/>
        <v>0.00663076580608799</v>
      </c>
      <c r="G41" s="3"/>
      <c r="H41" s="3">
        <f t="shared" si="12"/>
        <v>24</v>
      </c>
      <c r="I41" s="3">
        <f t="shared" si="13"/>
        <v>0.006730758444297364</v>
      </c>
      <c r="J41" s="26"/>
      <c r="K41" s="26"/>
    </row>
    <row r="42" spans="1:11" ht="12.75">
      <c r="A42" s="44" t="s">
        <v>69</v>
      </c>
      <c r="B42" s="3">
        <f t="shared" si="8"/>
        <v>3</v>
      </c>
      <c r="C42" s="3">
        <f t="shared" si="9"/>
        <v>0.0020627771856843264</v>
      </c>
      <c r="D42" s="3"/>
      <c r="E42" s="3">
        <f t="shared" si="11"/>
        <v>2</v>
      </c>
      <c r="F42" s="3">
        <f t="shared" si="10"/>
        <v>0.0009472522580125701</v>
      </c>
      <c r="G42" s="3"/>
      <c r="H42" s="3">
        <f t="shared" si="12"/>
        <v>5</v>
      </c>
      <c r="I42" s="3">
        <f t="shared" si="13"/>
        <v>0.0014022413425619508</v>
      </c>
      <c r="J42" s="26"/>
      <c r="K42" s="26"/>
    </row>
    <row r="43" spans="1:11" ht="12.75">
      <c r="A43" s="44" t="s">
        <v>68</v>
      </c>
      <c r="B43" s="3">
        <f t="shared" si="8"/>
        <v>0</v>
      </c>
      <c r="C43" s="3">
        <f t="shared" si="9"/>
        <v>0</v>
      </c>
      <c r="D43" s="3"/>
      <c r="E43" s="3">
        <f t="shared" si="11"/>
        <v>0</v>
      </c>
      <c r="F43" s="3">
        <f t="shared" si="10"/>
        <v>0</v>
      </c>
      <c r="G43" s="3"/>
      <c r="H43" s="3">
        <f t="shared" si="12"/>
        <v>0</v>
      </c>
      <c r="I43" s="3">
        <f t="shared" si="13"/>
        <v>0</v>
      </c>
      <c r="J43" s="26"/>
      <c r="K43" s="26"/>
    </row>
    <row r="44" spans="1:11" ht="15.75" customHeight="1">
      <c r="A44" s="45" t="s">
        <v>8</v>
      </c>
      <c r="B44" s="38">
        <f>SUM(B33:B43)</f>
        <v>145435</v>
      </c>
      <c r="C44" s="38">
        <v>100</v>
      </c>
      <c r="D44" s="38"/>
      <c r="E44" s="38">
        <f>SUM(E33:E43)</f>
        <v>211137</v>
      </c>
      <c r="F44" s="38">
        <f>SUM(F33:F43)</f>
        <v>100.00000000000001</v>
      </c>
      <c r="G44" s="38"/>
      <c r="H44" s="38">
        <f>SUM(H33:H43)</f>
        <v>356572</v>
      </c>
      <c r="I44" s="38">
        <v>100</v>
      </c>
      <c r="J44" s="26"/>
      <c r="K44" s="26"/>
    </row>
    <row r="45" ht="24" customHeight="1"/>
    <row r="49" s="1" customFormat="1" ht="12.75"/>
  </sheetData>
  <mergeCells count="6">
    <mergeCell ref="B4:C4"/>
    <mergeCell ref="E4:F4"/>
    <mergeCell ref="H4:I4"/>
    <mergeCell ref="A1:K1"/>
    <mergeCell ref="A3:K3"/>
    <mergeCell ref="A2:K2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3">
      <selection activeCell="A36" sqref="A36:B36"/>
    </sheetView>
  </sheetViews>
  <sheetFormatPr defaultColWidth="9.140625" defaultRowHeight="12.75"/>
  <cols>
    <col min="1" max="1" width="25.8515625" style="0" customWidth="1"/>
    <col min="2" max="4" width="6.7109375" style="0" customWidth="1"/>
    <col min="5" max="5" width="1.7109375" style="0" customWidth="1"/>
    <col min="6" max="8" width="6.7109375" style="0" customWidth="1"/>
    <col min="9" max="9" width="1.7109375" style="0" customWidth="1"/>
    <col min="10" max="12" width="6.7109375" style="0" customWidth="1"/>
    <col min="13" max="13" width="1.57421875" style="0" customWidth="1"/>
  </cols>
  <sheetData>
    <row r="1" spans="1:12" ht="27" customHeight="1">
      <c r="A1" s="98" t="s">
        <v>115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1" customFormat="1" ht="12.75" customHeight="1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27" customHeight="1">
      <c r="A3" s="102" t="s">
        <v>126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5.75" customHeight="1">
      <c r="A4" s="42" t="s">
        <v>9</v>
      </c>
      <c r="B4" s="99">
        <v>37987</v>
      </c>
      <c r="C4" s="100"/>
      <c r="D4" s="100"/>
      <c r="E4" s="33"/>
      <c r="F4" s="99">
        <v>38353</v>
      </c>
      <c r="G4" s="99"/>
      <c r="H4" s="99"/>
      <c r="I4" s="33"/>
      <c r="J4" s="99">
        <v>38718</v>
      </c>
      <c r="K4" s="100"/>
      <c r="L4" s="100"/>
    </row>
    <row r="5" spans="1:12" ht="12.75">
      <c r="A5" s="41"/>
      <c r="B5" s="35" t="s">
        <v>6</v>
      </c>
      <c r="C5" s="35" t="s">
        <v>7</v>
      </c>
      <c r="D5" s="35" t="s">
        <v>8</v>
      </c>
      <c r="E5" s="35"/>
      <c r="F5" s="35" t="s">
        <v>6</v>
      </c>
      <c r="G5" s="35" t="s">
        <v>7</v>
      </c>
      <c r="H5" s="35" t="s">
        <v>8</v>
      </c>
      <c r="I5" s="35"/>
      <c r="J5" s="35" t="s">
        <v>6</v>
      </c>
      <c r="K5" s="35" t="s">
        <v>7</v>
      </c>
      <c r="L5" s="35" t="s">
        <v>8</v>
      </c>
    </row>
    <row r="6" spans="1:12" ht="20.25" customHeight="1">
      <c r="A6" s="84" t="s">
        <v>13</v>
      </c>
      <c r="B6" s="85"/>
      <c r="C6" s="10"/>
      <c r="D6" s="10"/>
      <c r="E6" s="3"/>
      <c r="F6" s="3"/>
      <c r="G6" s="3"/>
      <c r="H6" s="3"/>
      <c r="I6" s="10"/>
      <c r="J6" s="3"/>
      <c r="K6" s="3"/>
      <c r="L6" s="3"/>
    </row>
    <row r="7" spans="1:12" ht="15.75" customHeight="1">
      <c r="A7" s="44" t="s">
        <v>78</v>
      </c>
      <c r="B7" s="2">
        <v>45</v>
      </c>
      <c r="C7" s="2">
        <v>55</v>
      </c>
      <c r="D7" s="3">
        <f>B7+C7</f>
        <v>100</v>
      </c>
      <c r="E7" s="3"/>
      <c r="F7" s="2">
        <v>7</v>
      </c>
      <c r="G7" s="2">
        <v>5</v>
      </c>
      <c r="H7" s="3">
        <f>G7+F7</f>
        <v>12</v>
      </c>
      <c r="I7" s="10"/>
      <c r="J7" s="2">
        <v>1</v>
      </c>
      <c r="K7" s="2">
        <v>7</v>
      </c>
      <c r="L7" s="3">
        <v>8</v>
      </c>
    </row>
    <row r="8" spans="1:12" ht="12.75" customHeight="1">
      <c r="A8" s="44" t="s">
        <v>77</v>
      </c>
      <c r="B8" s="2">
        <v>4</v>
      </c>
      <c r="C8" s="2">
        <v>14</v>
      </c>
      <c r="D8" s="3">
        <f aca="true" t="shared" si="0" ref="D8:D17">B8+C8</f>
        <v>18</v>
      </c>
      <c r="E8" s="3"/>
      <c r="F8" s="2">
        <v>0</v>
      </c>
      <c r="G8" s="2">
        <v>0</v>
      </c>
      <c r="H8" s="3">
        <f aca="true" t="shared" si="1" ref="H8:H17">G8+F8</f>
        <v>0</v>
      </c>
      <c r="I8" s="10"/>
      <c r="J8" s="2">
        <v>1</v>
      </c>
      <c r="K8" s="2">
        <v>0</v>
      </c>
      <c r="L8" s="3">
        <v>1</v>
      </c>
    </row>
    <row r="9" spans="1:12" ht="12.75" customHeight="1">
      <c r="A9" s="44" t="s">
        <v>76</v>
      </c>
      <c r="B9" s="2">
        <v>2</v>
      </c>
      <c r="C9" s="2">
        <v>2</v>
      </c>
      <c r="D9" s="3">
        <f t="shared" si="0"/>
        <v>4</v>
      </c>
      <c r="E9" s="3"/>
      <c r="F9" s="2">
        <v>0</v>
      </c>
      <c r="G9" s="2">
        <v>0</v>
      </c>
      <c r="H9" s="3">
        <f t="shared" si="1"/>
        <v>0</v>
      </c>
      <c r="I9" s="10"/>
      <c r="J9" s="2">
        <v>0</v>
      </c>
      <c r="K9" s="2">
        <v>0</v>
      </c>
      <c r="L9" s="3">
        <v>0</v>
      </c>
    </row>
    <row r="10" spans="1:12" ht="12.75" customHeight="1">
      <c r="A10" s="44" t="s">
        <v>75</v>
      </c>
      <c r="B10" s="2">
        <v>1</v>
      </c>
      <c r="C10" s="2">
        <v>1</v>
      </c>
      <c r="D10" s="3">
        <f t="shared" si="0"/>
        <v>2</v>
      </c>
      <c r="E10" s="3"/>
      <c r="F10" s="2">
        <v>0</v>
      </c>
      <c r="G10" s="2">
        <v>0</v>
      </c>
      <c r="H10" s="3">
        <f t="shared" si="1"/>
        <v>0</v>
      </c>
      <c r="I10" s="10"/>
      <c r="J10" s="2">
        <v>0</v>
      </c>
      <c r="K10" s="2">
        <v>0</v>
      </c>
      <c r="L10" s="3">
        <v>0</v>
      </c>
    </row>
    <row r="11" spans="1:12" ht="12.75" customHeight="1">
      <c r="A11" s="44" t="s">
        <v>74</v>
      </c>
      <c r="B11" s="2">
        <v>0</v>
      </c>
      <c r="C11" s="2">
        <v>1</v>
      </c>
      <c r="D11" s="3">
        <f t="shared" si="0"/>
        <v>1</v>
      </c>
      <c r="E11" s="3"/>
      <c r="F11" s="2">
        <v>0</v>
      </c>
      <c r="G11" s="2">
        <v>0</v>
      </c>
      <c r="H11" s="3">
        <f t="shared" si="1"/>
        <v>0</v>
      </c>
      <c r="I11" s="10"/>
      <c r="J11" s="2">
        <v>0</v>
      </c>
      <c r="K11" s="2">
        <v>0</v>
      </c>
      <c r="L11" s="3">
        <v>0</v>
      </c>
    </row>
    <row r="12" spans="1:12" ht="12.75" customHeight="1">
      <c r="A12" s="44" t="s">
        <v>73</v>
      </c>
      <c r="B12" s="2">
        <v>0</v>
      </c>
      <c r="C12" s="2">
        <v>1</v>
      </c>
      <c r="D12" s="3">
        <f t="shared" si="0"/>
        <v>1</v>
      </c>
      <c r="E12" s="3"/>
      <c r="F12" s="2">
        <v>0</v>
      </c>
      <c r="G12" s="2">
        <v>0</v>
      </c>
      <c r="H12" s="3">
        <f t="shared" si="1"/>
        <v>0</v>
      </c>
      <c r="I12" s="10"/>
      <c r="J12" s="2">
        <v>0</v>
      </c>
      <c r="K12" s="2">
        <v>0</v>
      </c>
      <c r="L12" s="3">
        <v>0</v>
      </c>
    </row>
    <row r="13" spans="1:12" ht="12.75" customHeight="1">
      <c r="A13" s="44" t="s">
        <v>72</v>
      </c>
      <c r="B13" s="2">
        <v>0</v>
      </c>
      <c r="C13" s="2">
        <v>0</v>
      </c>
      <c r="D13" s="3">
        <f t="shared" si="0"/>
        <v>0</v>
      </c>
      <c r="E13" s="3"/>
      <c r="F13" s="2">
        <v>0</v>
      </c>
      <c r="G13" s="2">
        <v>0</v>
      </c>
      <c r="H13" s="3">
        <f t="shared" si="1"/>
        <v>0</v>
      </c>
      <c r="I13" s="10"/>
      <c r="J13" s="2">
        <v>0</v>
      </c>
      <c r="K13" s="2">
        <v>0</v>
      </c>
      <c r="L13" s="3">
        <v>0</v>
      </c>
    </row>
    <row r="14" spans="1:12" ht="12.75" customHeight="1">
      <c r="A14" s="44" t="s">
        <v>71</v>
      </c>
      <c r="B14" s="2">
        <v>0</v>
      </c>
      <c r="C14" s="2">
        <v>0</v>
      </c>
      <c r="D14" s="3">
        <f t="shared" si="0"/>
        <v>0</v>
      </c>
      <c r="E14" s="3"/>
      <c r="F14" s="2">
        <v>0</v>
      </c>
      <c r="G14" s="2">
        <v>0</v>
      </c>
      <c r="H14" s="3">
        <f t="shared" si="1"/>
        <v>0</v>
      </c>
      <c r="I14" s="10"/>
      <c r="J14" s="2">
        <v>0</v>
      </c>
      <c r="K14" s="2">
        <v>0</v>
      </c>
      <c r="L14" s="3">
        <v>0</v>
      </c>
    </row>
    <row r="15" spans="1:12" ht="12.75" customHeight="1">
      <c r="A15" s="44" t="s">
        <v>70</v>
      </c>
      <c r="B15" s="2">
        <v>0</v>
      </c>
      <c r="C15" s="2">
        <v>0</v>
      </c>
      <c r="D15" s="3">
        <f t="shared" si="0"/>
        <v>0</v>
      </c>
      <c r="E15" s="3"/>
      <c r="F15" s="2">
        <v>0</v>
      </c>
      <c r="G15" s="2">
        <v>0</v>
      </c>
      <c r="H15" s="3">
        <f t="shared" si="1"/>
        <v>0</v>
      </c>
      <c r="I15" s="10"/>
      <c r="J15" s="2">
        <v>0</v>
      </c>
      <c r="K15" s="2">
        <v>0</v>
      </c>
      <c r="L15" s="3">
        <v>0</v>
      </c>
    </row>
    <row r="16" spans="1:12" ht="12.75" customHeight="1">
      <c r="A16" s="44" t="s">
        <v>69</v>
      </c>
      <c r="B16" s="2">
        <v>0</v>
      </c>
      <c r="C16" s="2">
        <v>0</v>
      </c>
      <c r="D16" s="3">
        <f t="shared" si="0"/>
        <v>0</v>
      </c>
      <c r="E16" s="3"/>
      <c r="F16" s="2">
        <v>0</v>
      </c>
      <c r="G16" s="2">
        <v>0</v>
      </c>
      <c r="H16" s="3">
        <f t="shared" si="1"/>
        <v>0</v>
      </c>
      <c r="I16" s="10"/>
      <c r="J16" s="2">
        <v>0</v>
      </c>
      <c r="K16" s="2">
        <v>0</v>
      </c>
      <c r="L16" s="3">
        <v>0</v>
      </c>
    </row>
    <row r="17" spans="1:12" ht="12.75" customHeight="1">
      <c r="A17" s="44" t="s">
        <v>68</v>
      </c>
      <c r="B17" s="2">
        <v>0</v>
      </c>
      <c r="C17" s="2">
        <v>0</v>
      </c>
      <c r="D17" s="3">
        <f t="shared" si="0"/>
        <v>0</v>
      </c>
      <c r="E17" s="3"/>
      <c r="F17" s="2">
        <v>0</v>
      </c>
      <c r="G17" s="2">
        <v>0</v>
      </c>
      <c r="H17" s="3">
        <f t="shared" si="1"/>
        <v>0</v>
      </c>
      <c r="I17" s="10"/>
      <c r="J17" s="2">
        <v>0</v>
      </c>
      <c r="K17" s="2">
        <v>0</v>
      </c>
      <c r="L17" s="3">
        <v>0</v>
      </c>
    </row>
    <row r="18" spans="1:12" ht="15" customHeight="1">
      <c r="A18" s="44" t="s">
        <v>8</v>
      </c>
      <c r="B18" s="3">
        <f>SUM(B7:B17)</f>
        <v>52</v>
      </c>
      <c r="C18" s="3">
        <f>SUM(C7:C17)</f>
        <v>74</v>
      </c>
      <c r="D18" s="3">
        <f>SUM(D7:D17)</f>
        <v>126</v>
      </c>
      <c r="E18" s="3"/>
      <c r="F18" s="3">
        <f>SUM(F7:F17)</f>
        <v>7</v>
      </c>
      <c r="G18" s="3">
        <f>SUM(G7:G17)</f>
        <v>5</v>
      </c>
      <c r="H18" s="3">
        <f>SUM(H7:H17)</f>
        <v>12</v>
      </c>
      <c r="I18" s="10"/>
      <c r="J18" s="3">
        <v>2</v>
      </c>
      <c r="K18" s="3">
        <v>7</v>
      </c>
      <c r="L18" s="3">
        <v>9</v>
      </c>
    </row>
    <row r="19" spans="1:12" ht="20.25" customHeight="1">
      <c r="A19" s="43" t="s">
        <v>14</v>
      </c>
      <c r="B19" s="20"/>
      <c r="C19" s="3"/>
      <c r="D19" s="3"/>
      <c r="E19" s="3"/>
      <c r="F19" s="3"/>
      <c r="G19" s="3"/>
      <c r="H19" s="3"/>
      <c r="I19" s="10"/>
      <c r="J19" s="3"/>
      <c r="K19" s="3"/>
      <c r="L19" s="3"/>
    </row>
    <row r="20" spans="1:12" ht="15.75" customHeight="1">
      <c r="A20" s="44" t="s">
        <v>78</v>
      </c>
      <c r="B20" s="3">
        <v>110729</v>
      </c>
      <c r="C20" s="3">
        <v>153904</v>
      </c>
      <c r="D20" s="3">
        <f>B20+C20</f>
        <v>264633</v>
      </c>
      <c r="E20" s="3"/>
      <c r="F20" s="3">
        <v>105322</v>
      </c>
      <c r="G20" s="3">
        <v>145437</v>
      </c>
      <c r="H20" s="3">
        <f>G20+F20</f>
        <v>250759</v>
      </c>
      <c r="I20" s="10"/>
      <c r="J20" s="3">
        <v>100722</v>
      </c>
      <c r="K20" s="3">
        <v>137599</v>
      </c>
      <c r="L20" s="3">
        <v>238321</v>
      </c>
    </row>
    <row r="21" spans="1:12" ht="12.75" customHeight="1">
      <c r="A21" s="44" t="s">
        <v>77</v>
      </c>
      <c r="B21" s="3">
        <v>47761</v>
      </c>
      <c r="C21" s="3">
        <v>69085</v>
      </c>
      <c r="D21" s="3">
        <f aca="true" t="shared" si="2" ref="D21:D30">B21+C21</f>
        <v>116846</v>
      </c>
      <c r="E21" s="3"/>
      <c r="F21" s="3">
        <v>41922</v>
      </c>
      <c r="G21" s="3">
        <v>62734</v>
      </c>
      <c r="H21" s="3">
        <f>G21+F21</f>
        <v>104656</v>
      </c>
      <c r="I21" s="10"/>
      <c r="J21" s="3">
        <v>35476</v>
      </c>
      <c r="K21" s="3">
        <v>55737</v>
      </c>
      <c r="L21" s="3">
        <v>91213</v>
      </c>
    </row>
    <row r="22" spans="1:12" ht="12.75" customHeight="1">
      <c r="A22" s="44" t="s">
        <v>76</v>
      </c>
      <c r="B22" s="3">
        <v>9490</v>
      </c>
      <c r="C22" s="3">
        <v>17968</v>
      </c>
      <c r="D22" s="3">
        <f t="shared" si="2"/>
        <v>27458</v>
      </c>
      <c r="E22" s="3"/>
      <c r="F22" s="3">
        <v>7571</v>
      </c>
      <c r="G22" s="3">
        <v>15088</v>
      </c>
      <c r="H22" s="3">
        <f aca="true" t="shared" si="3" ref="H22:H30">G22+F22</f>
        <v>22659</v>
      </c>
      <c r="I22" s="10"/>
      <c r="J22" s="3">
        <v>6051</v>
      </c>
      <c r="K22" s="3">
        <v>12583</v>
      </c>
      <c r="L22" s="3">
        <v>18634</v>
      </c>
    </row>
    <row r="23" spans="1:12" ht="12.75" customHeight="1">
      <c r="A23" s="44" t="s">
        <v>75</v>
      </c>
      <c r="B23" s="3">
        <v>2816</v>
      </c>
      <c r="C23" s="3">
        <v>5086</v>
      </c>
      <c r="D23" s="3">
        <f t="shared" si="2"/>
        <v>7902</v>
      </c>
      <c r="E23" s="3"/>
      <c r="F23" s="3">
        <v>2433</v>
      </c>
      <c r="G23" s="3">
        <v>4275</v>
      </c>
      <c r="H23" s="3">
        <f t="shared" si="3"/>
        <v>6708</v>
      </c>
      <c r="I23" s="10"/>
      <c r="J23" s="3">
        <v>2050</v>
      </c>
      <c r="K23" s="3">
        <v>3531</v>
      </c>
      <c r="L23" s="3">
        <v>5581</v>
      </c>
    </row>
    <row r="24" spans="1:12" ht="12.75" customHeight="1">
      <c r="A24" s="44" t="s">
        <v>74</v>
      </c>
      <c r="B24" s="3">
        <v>1032</v>
      </c>
      <c r="C24" s="3">
        <v>1711</v>
      </c>
      <c r="D24" s="3">
        <f t="shared" si="2"/>
        <v>2743</v>
      </c>
      <c r="E24" s="3"/>
      <c r="F24" s="3">
        <v>923</v>
      </c>
      <c r="G24" s="3">
        <v>1449</v>
      </c>
      <c r="H24" s="3">
        <f t="shared" si="3"/>
        <v>2372</v>
      </c>
      <c r="I24" s="10"/>
      <c r="J24" s="3">
        <v>728</v>
      </c>
      <c r="K24" s="3">
        <v>1119</v>
      </c>
      <c r="L24" s="3">
        <v>1847</v>
      </c>
    </row>
    <row r="25" spans="1:12" ht="12.75" customHeight="1">
      <c r="A25" s="44" t="s">
        <v>73</v>
      </c>
      <c r="B25" s="3">
        <v>369</v>
      </c>
      <c r="C25" s="3">
        <v>570</v>
      </c>
      <c r="D25" s="3">
        <f t="shared" si="2"/>
        <v>939</v>
      </c>
      <c r="E25" s="3"/>
      <c r="F25" s="3">
        <v>332</v>
      </c>
      <c r="G25" s="3">
        <v>484</v>
      </c>
      <c r="H25" s="3">
        <f t="shared" si="3"/>
        <v>816</v>
      </c>
      <c r="I25" s="10"/>
      <c r="J25" s="3">
        <v>263</v>
      </c>
      <c r="K25" s="3">
        <v>369</v>
      </c>
      <c r="L25" s="3">
        <v>632</v>
      </c>
    </row>
    <row r="26" spans="1:12" ht="12.75" customHeight="1">
      <c r="A26" s="44" t="s">
        <v>72</v>
      </c>
      <c r="B26" s="3">
        <v>172</v>
      </c>
      <c r="C26" s="3">
        <v>192</v>
      </c>
      <c r="D26" s="3">
        <f t="shared" si="2"/>
        <v>364</v>
      </c>
      <c r="E26" s="3"/>
      <c r="F26" s="3">
        <v>148</v>
      </c>
      <c r="G26" s="3">
        <v>169</v>
      </c>
      <c r="H26" s="3">
        <f t="shared" si="3"/>
        <v>317</v>
      </c>
      <c r="I26" s="10"/>
      <c r="J26" s="3">
        <v>92</v>
      </c>
      <c r="K26" s="3">
        <v>132</v>
      </c>
      <c r="L26" s="3">
        <v>224</v>
      </c>
    </row>
    <row r="27" spans="1:12" ht="12.75" customHeight="1">
      <c r="A27" s="44" t="s">
        <v>71</v>
      </c>
      <c r="B27" s="3">
        <v>49</v>
      </c>
      <c r="C27" s="3">
        <v>44</v>
      </c>
      <c r="D27" s="3">
        <f t="shared" si="2"/>
        <v>93</v>
      </c>
      <c r="E27" s="3"/>
      <c r="F27" s="3">
        <v>45</v>
      </c>
      <c r="G27" s="3">
        <v>45</v>
      </c>
      <c r="H27" s="3">
        <f t="shared" si="3"/>
        <v>90</v>
      </c>
      <c r="I27" s="10"/>
      <c r="J27" s="3">
        <v>35</v>
      </c>
      <c r="K27" s="3">
        <v>37</v>
      </c>
      <c r="L27" s="3">
        <v>72</v>
      </c>
    </row>
    <row r="28" spans="1:12" ht="12.75" customHeight="1">
      <c r="A28" s="44" t="s">
        <v>70</v>
      </c>
      <c r="B28" s="3">
        <v>22</v>
      </c>
      <c r="C28" s="3">
        <v>22</v>
      </c>
      <c r="D28" s="3">
        <f t="shared" si="2"/>
        <v>44</v>
      </c>
      <c r="E28" s="3"/>
      <c r="F28" s="3">
        <v>22</v>
      </c>
      <c r="G28" s="3">
        <v>19</v>
      </c>
      <c r="H28" s="3">
        <f t="shared" si="3"/>
        <v>41</v>
      </c>
      <c r="I28" s="10"/>
      <c r="J28" s="3">
        <v>10</v>
      </c>
      <c r="K28" s="3">
        <v>14</v>
      </c>
      <c r="L28" s="3">
        <v>24</v>
      </c>
    </row>
    <row r="29" spans="1:12" ht="12.75" customHeight="1">
      <c r="A29" s="44" t="s">
        <v>69</v>
      </c>
      <c r="B29" s="3">
        <v>4</v>
      </c>
      <c r="C29" s="3">
        <v>2</v>
      </c>
      <c r="D29" s="3">
        <f t="shared" si="2"/>
        <v>6</v>
      </c>
      <c r="E29" s="3"/>
      <c r="F29" s="3">
        <v>3</v>
      </c>
      <c r="G29" s="3">
        <v>2</v>
      </c>
      <c r="H29" s="3">
        <f t="shared" si="3"/>
        <v>5</v>
      </c>
      <c r="I29" s="10"/>
      <c r="J29" s="3">
        <v>3</v>
      </c>
      <c r="K29" s="3">
        <v>2</v>
      </c>
      <c r="L29" s="3">
        <v>5</v>
      </c>
    </row>
    <row r="30" spans="1:12" ht="12.75" customHeight="1">
      <c r="A30" s="44" t="s">
        <v>68</v>
      </c>
      <c r="B30" s="3">
        <v>0</v>
      </c>
      <c r="C30" s="2">
        <v>0</v>
      </c>
      <c r="D30" s="3">
        <f t="shared" si="2"/>
        <v>0</v>
      </c>
      <c r="E30" s="3"/>
      <c r="F30" s="3">
        <v>0</v>
      </c>
      <c r="G30" s="3">
        <v>0</v>
      </c>
      <c r="H30" s="3">
        <f t="shared" si="3"/>
        <v>0</v>
      </c>
      <c r="I30" s="10"/>
      <c r="J30" s="3">
        <v>0</v>
      </c>
      <c r="K30" s="2">
        <v>0</v>
      </c>
      <c r="L30" s="3">
        <v>0</v>
      </c>
    </row>
    <row r="31" spans="1:12" ht="15" customHeight="1">
      <c r="A31" s="44" t="s">
        <v>8</v>
      </c>
      <c r="B31" s="3">
        <f>SUM(B20:B30)</f>
        <v>172444</v>
      </c>
      <c r="C31" s="3">
        <f>SUM(C20:C30)</f>
        <v>248584</v>
      </c>
      <c r="D31" s="3">
        <f>SUM(D20:D30)</f>
        <v>421028</v>
      </c>
      <c r="E31" s="3"/>
      <c r="F31" s="3">
        <f>SUM(F20:F30)</f>
        <v>158721</v>
      </c>
      <c r="G31" s="3">
        <f>SUM(G20:G30)</f>
        <v>229702</v>
      </c>
      <c r="H31" s="3">
        <f>SUM(H20:H30)</f>
        <v>388423</v>
      </c>
      <c r="I31" s="10"/>
      <c r="J31" s="3">
        <v>145430</v>
      </c>
      <c r="K31" s="3">
        <v>211123</v>
      </c>
      <c r="L31" s="3">
        <v>356553</v>
      </c>
    </row>
    <row r="32" spans="1:12" ht="20.25" customHeight="1">
      <c r="A32" s="43" t="s">
        <v>19</v>
      </c>
      <c r="B32" s="20"/>
      <c r="C32" s="3"/>
      <c r="D32" s="3"/>
      <c r="E32" s="3"/>
      <c r="F32" s="3"/>
      <c r="G32" s="3"/>
      <c r="H32" s="3"/>
      <c r="I32" s="10"/>
      <c r="J32" s="3"/>
      <c r="K32" s="3"/>
      <c r="L32" s="3"/>
    </row>
    <row r="33" spans="1:12" ht="15.75" customHeight="1">
      <c r="A33" s="44" t="s">
        <v>78</v>
      </c>
      <c r="B33" s="3">
        <f>B7+B20</f>
        <v>110774</v>
      </c>
      <c r="C33" s="3">
        <f aca="true" t="shared" si="4" ref="C33:C43">C7+C20</f>
        <v>153959</v>
      </c>
      <c r="D33" s="3">
        <f aca="true" t="shared" si="5" ref="D33:D43">C33+B33</f>
        <v>264733</v>
      </c>
      <c r="E33" s="3"/>
      <c r="F33" s="3">
        <f aca="true" t="shared" si="6" ref="F33:G43">F7+F20</f>
        <v>105329</v>
      </c>
      <c r="G33" s="3">
        <f t="shared" si="6"/>
        <v>145442</v>
      </c>
      <c r="H33" s="3">
        <f>SUM(F33:G33)</f>
        <v>250771</v>
      </c>
      <c r="I33" s="10"/>
      <c r="J33" s="3">
        <v>100723</v>
      </c>
      <c r="K33" s="3">
        <v>137606</v>
      </c>
      <c r="L33" s="3">
        <v>238329</v>
      </c>
    </row>
    <row r="34" spans="1:12" ht="12.75" customHeight="1">
      <c r="A34" s="44" t="s">
        <v>77</v>
      </c>
      <c r="B34" s="3">
        <f aca="true" t="shared" si="7" ref="B34:B43">B8+B21</f>
        <v>47765</v>
      </c>
      <c r="C34" s="3">
        <f t="shared" si="4"/>
        <v>69099</v>
      </c>
      <c r="D34" s="3">
        <f t="shared" si="5"/>
        <v>116864</v>
      </c>
      <c r="E34" s="3"/>
      <c r="F34" s="3">
        <f t="shared" si="6"/>
        <v>41922</v>
      </c>
      <c r="G34" s="3">
        <f t="shared" si="6"/>
        <v>62734</v>
      </c>
      <c r="H34" s="3">
        <f aca="true" t="shared" si="8" ref="H34:H43">G34+F34</f>
        <v>104656</v>
      </c>
      <c r="I34" s="10"/>
      <c r="J34" s="3">
        <v>35477</v>
      </c>
      <c r="K34" s="3">
        <v>55737</v>
      </c>
      <c r="L34" s="3">
        <v>91214</v>
      </c>
    </row>
    <row r="35" spans="1:12" ht="12.75" customHeight="1">
      <c r="A35" s="44" t="s">
        <v>76</v>
      </c>
      <c r="B35" s="3">
        <f t="shared" si="7"/>
        <v>9492</v>
      </c>
      <c r="C35" s="3">
        <f t="shared" si="4"/>
        <v>17970</v>
      </c>
      <c r="D35" s="3">
        <f t="shared" si="5"/>
        <v>27462</v>
      </c>
      <c r="E35" s="3"/>
      <c r="F35" s="3">
        <f t="shared" si="6"/>
        <v>7571</v>
      </c>
      <c r="G35" s="3">
        <f t="shared" si="6"/>
        <v>15088</v>
      </c>
      <c r="H35" s="3">
        <f t="shared" si="8"/>
        <v>22659</v>
      </c>
      <c r="I35" s="10"/>
      <c r="J35" s="3">
        <v>6051</v>
      </c>
      <c r="K35" s="3">
        <v>12583</v>
      </c>
      <c r="L35" s="3">
        <v>18634</v>
      </c>
    </row>
    <row r="36" spans="1:12" ht="12.75" customHeight="1">
      <c r="A36" s="44" t="s">
        <v>75</v>
      </c>
      <c r="B36" s="3">
        <f t="shared" si="7"/>
        <v>2817</v>
      </c>
      <c r="C36" s="3">
        <f t="shared" si="4"/>
        <v>5087</v>
      </c>
      <c r="D36" s="3">
        <f t="shared" si="5"/>
        <v>7904</v>
      </c>
      <c r="E36" s="3"/>
      <c r="F36" s="3">
        <f t="shared" si="6"/>
        <v>2433</v>
      </c>
      <c r="G36" s="3">
        <f t="shared" si="6"/>
        <v>4275</v>
      </c>
      <c r="H36" s="3">
        <f t="shared" si="8"/>
        <v>6708</v>
      </c>
      <c r="I36" s="10"/>
      <c r="J36" s="3">
        <v>2050</v>
      </c>
      <c r="K36" s="3">
        <v>3531</v>
      </c>
      <c r="L36" s="3">
        <v>5581</v>
      </c>
    </row>
    <row r="37" spans="1:12" ht="12.75" customHeight="1">
      <c r="A37" s="44" t="s">
        <v>74</v>
      </c>
      <c r="B37" s="3">
        <f t="shared" si="7"/>
        <v>1032</v>
      </c>
      <c r="C37" s="3">
        <f t="shared" si="4"/>
        <v>1712</v>
      </c>
      <c r="D37" s="3">
        <f t="shared" si="5"/>
        <v>2744</v>
      </c>
      <c r="E37" s="3"/>
      <c r="F37" s="3">
        <f t="shared" si="6"/>
        <v>923</v>
      </c>
      <c r="G37" s="3">
        <f t="shared" si="6"/>
        <v>1449</v>
      </c>
      <c r="H37" s="3">
        <f t="shared" si="8"/>
        <v>2372</v>
      </c>
      <c r="I37" s="10"/>
      <c r="J37" s="3">
        <v>728</v>
      </c>
      <c r="K37" s="3">
        <v>1119</v>
      </c>
      <c r="L37" s="3">
        <v>1847</v>
      </c>
    </row>
    <row r="38" spans="1:12" ht="12.75" customHeight="1">
      <c r="A38" s="44" t="s">
        <v>73</v>
      </c>
      <c r="B38" s="3">
        <f t="shared" si="7"/>
        <v>369</v>
      </c>
      <c r="C38" s="3">
        <f t="shared" si="4"/>
        <v>571</v>
      </c>
      <c r="D38" s="3">
        <f t="shared" si="5"/>
        <v>940</v>
      </c>
      <c r="E38" s="3"/>
      <c r="F38" s="3">
        <f t="shared" si="6"/>
        <v>332</v>
      </c>
      <c r="G38" s="3">
        <f t="shared" si="6"/>
        <v>484</v>
      </c>
      <c r="H38" s="3">
        <f t="shared" si="8"/>
        <v>816</v>
      </c>
      <c r="I38" s="10"/>
      <c r="J38" s="3">
        <v>263</v>
      </c>
      <c r="K38" s="3">
        <v>369</v>
      </c>
      <c r="L38" s="3">
        <v>632</v>
      </c>
    </row>
    <row r="39" spans="1:12" ht="12.75" customHeight="1">
      <c r="A39" s="44" t="s">
        <v>72</v>
      </c>
      <c r="B39" s="3">
        <f t="shared" si="7"/>
        <v>172</v>
      </c>
      <c r="C39" s="3">
        <f t="shared" si="4"/>
        <v>192</v>
      </c>
      <c r="D39" s="3">
        <f t="shared" si="5"/>
        <v>364</v>
      </c>
      <c r="E39" s="3"/>
      <c r="F39" s="3">
        <f t="shared" si="6"/>
        <v>148</v>
      </c>
      <c r="G39" s="3">
        <f t="shared" si="6"/>
        <v>169</v>
      </c>
      <c r="H39" s="3">
        <f t="shared" si="8"/>
        <v>317</v>
      </c>
      <c r="I39" s="10"/>
      <c r="J39" s="3">
        <v>92</v>
      </c>
      <c r="K39" s="3">
        <v>132</v>
      </c>
      <c r="L39" s="3">
        <v>224</v>
      </c>
    </row>
    <row r="40" spans="1:12" ht="12.75" customHeight="1">
      <c r="A40" s="44" t="s">
        <v>71</v>
      </c>
      <c r="B40" s="3">
        <f t="shared" si="7"/>
        <v>49</v>
      </c>
      <c r="C40" s="3">
        <f t="shared" si="4"/>
        <v>44</v>
      </c>
      <c r="D40" s="3">
        <f t="shared" si="5"/>
        <v>93</v>
      </c>
      <c r="E40" s="3"/>
      <c r="F40" s="3">
        <f t="shared" si="6"/>
        <v>45</v>
      </c>
      <c r="G40" s="3">
        <f t="shared" si="6"/>
        <v>45</v>
      </c>
      <c r="H40" s="3">
        <f t="shared" si="8"/>
        <v>90</v>
      </c>
      <c r="I40" s="10"/>
      <c r="J40" s="3">
        <v>35</v>
      </c>
      <c r="K40" s="3">
        <v>37</v>
      </c>
      <c r="L40" s="3">
        <v>72</v>
      </c>
    </row>
    <row r="41" spans="1:12" ht="12.75" customHeight="1">
      <c r="A41" s="44" t="s">
        <v>70</v>
      </c>
      <c r="B41" s="3">
        <f t="shared" si="7"/>
        <v>22</v>
      </c>
      <c r="C41" s="3">
        <f t="shared" si="4"/>
        <v>22</v>
      </c>
      <c r="D41" s="3">
        <f t="shared" si="5"/>
        <v>44</v>
      </c>
      <c r="E41" s="3"/>
      <c r="F41" s="3">
        <f t="shared" si="6"/>
        <v>22</v>
      </c>
      <c r="G41" s="3">
        <f t="shared" si="6"/>
        <v>19</v>
      </c>
      <c r="H41" s="3">
        <f t="shared" si="8"/>
        <v>41</v>
      </c>
      <c r="I41" s="10"/>
      <c r="J41" s="3">
        <v>10</v>
      </c>
      <c r="K41" s="3">
        <v>14</v>
      </c>
      <c r="L41" s="3">
        <v>24</v>
      </c>
    </row>
    <row r="42" spans="1:12" ht="12.75" customHeight="1">
      <c r="A42" s="44" t="s">
        <v>69</v>
      </c>
      <c r="B42" s="3">
        <f t="shared" si="7"/>
        <v>4</v>
      </c>
      <c r="C42" s="3">
        <f t="shared" si="4"/>
        <v>2</v>
      </c>
      <c r="D42" s="3">
        <f t="shared" si="5"/>
        <v>6</v>
      </c>
      <c r="E42" s="3"/>
      <c r="F42" s="3">
        <f t="shared" si="6"/>
        <v>3</v>
      </c>
      <c r="G42" s="3">
        <f t="shared" si="6"/>
        <v>2</v>
      </c>
      <c r="H42" s="3">
        <f t="shared" si="8"/>
        <v>5</v>
      </c>
      <c r="I42" s="10"/>
      <c r="J42" s="3">
        <v>3</v>
      </c>
      <c r="K42" s="3">
        <v>2</v>
      </c>
      <c r="L42" s="3">
        <v>5</v>
      </c>
    </row>
    <row r="43" spans="1:12" ht="12.75" customHeight="1">
      <c r="A43" s="44" t="s">
        <v>68</v>
      </c>
      <c r="B43" s="3">
        <f t="shared" si="7"/>
        <v>0</v>
      </c>
      <c r="C43" s="3">
        <f t="shared" si="4"/>
        <v>0</v>
      </c>
      <c r="D43" s="3">
        <f t="shared" si="5"/>
        <v>0</v>
      </c>
      <c r="E43" s="3"/>
      <c r="F43" s="3">
        <f t="shared" si="6"/>
        <v>0</v>
      </c>
      <c r="G43" s="3">
        <f t="shared" si="6"/>
        <v>0</v>
      </c>
      <c r="H43" s="3">
        <f t="shared" si="8"/>
        <v>0</v>
      </c>
      <c r="I43" s="10"/>
      <c r="J43" s="3">
        <v>0</v>
      </c>
      <c r="K43" s="2">
        <v>0</v>
      </c>
      <c r="L43" s="3">
        <v>0</v>
      </c>
    </row>
    <row r="44" spans="1:12" ht="15" customHeight="1">
      <c r="A44" s="45" t="s">
        <v>8</v>
      </c>
      <c r="B44" s="38">
        <f>SUM(B33:B43)</f>
        <v>172496</v>
      </c>
      <c r="C44" s="38">
        <f>SUM(C33:C43)</f>
        <v>248658</v>
      </c>
      <c r="D44" s="38">
        <f>SUM(D33:D43)</f>
        <v>421154</v>
      </c>
      <c r="E44" s="38"/>
      <c r="F44" s="38">
        <f>SUM(F33:F43)</f>
        <v>158728</v>
      </c>
      <c r="G44" s="38">
        <f>SUM(G33:G43)</f>
        <v>229707</v>
      </c>
      <c r="H44" s="38">
        <f>SUM(H33:H43)</f>
        <v>388435</v>
      </c>
      <c r="I44" s="14"/>
      <c r="J44" s="38">
        <v>145432</v>
      </c>
      <c r="K44" s="38">
        <v>211130</v>
      </c>
      <c r="L44" s="38">
        <v>356562</v>
      </c>
    </row>
    <row r="45" ht="24" customHeight="1"/>
  </sheetData>
  <mergeCells count="5">
    <mergeCell ref="J4:L4"/>
    <mergeCell ref="B4:D4"/>
    <mergeCell ref="A1:L1"/>
    <mergeCell ref="A3:L3"/>
    <mergeCell ref="F4:H4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36" sqref="A36:B36"/>
    </sheetView>
  </sheetViews>
  <sheetFormatPr defaultColWidth="9.140625" defaultRowHeight="12.75"/>
  <cols>
    <col min="1" max="1" width="21.421875" style="0" customWidth="1"/>
    <col min="2" max="2" width="4.8515625" style="0" customWidth="1"/>
    <col min="3" max="3" width="1.7109375" style="0" customWidth="1"/>
    <col min="4" max="4" width="3.00390625" style="0" customWidth="1"/>
    <col min="5" max="7" width="4.7109375" style="0" customWidth="1"/>
    <col min="8" max="8" width="4.00390625" style="0" customWidth="1"/>
    <col min="9" max="9" width="1.7109375" style="0" customWidth="1"/>
    <col min="10" max="10" width="6.7109375" style="0" customWidth="1"/>
    <col min="11" max="11" width="1.7109375" style="0" customWidth="1"/>
    <col min="12" max="12" width="3.7109375" style="0" customWidth="1"/>
    <col min="13" max="14" width="7.421875" style="0" customWidth="1"/>
    <col min="15" max="15" width="6.421875" style="0" customWidth="1"/>
    <col min="16" max="16" width="6.00390625" style="0" customWidth="1"/>
  </cols>
  <sheetData>
    <row r="1" spans="1:16" ht="27" customHeight="1">
      <c r="A1" s="98" t="s">
        <v>130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 customHeight="1">
      <c r="A2" s="98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27" customHeight="1">
      <c r="A3" s="102" t="s">
        <v>131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15.75" customHeight="1">
      <c r="A4" s="42" t="s">
        <v>9</v>
      </c>
      <c r="B4" s="50" t="s">
        <v>134</v>
      </c>
      <c r="C4" s="50"/>
      <c r="D4" s="50"/>
      <c r="E4" s="50"/>
      <c r="F4" s="50"/>
      <c r="G4" s="50">
        <v>2006</v>
      </c>
      <c r="H4" s="50"/>
      <c r="I4" s="42"/>
      <c r="J4" s="50" t="s">
        <v>14</v>
      </c>
      <c r="K4" s="50"/>
      <c r="L4" s="50"/>
      <c r="M4" s="50"/>
      <c r="N4" s="50"/>
      <c r="O4" s="50"/>
      <c r="P4" s="50"/>
    </row>
    <row r="5" spans="1:16" ht="18" customHeight="1">
      <c r="A5" s="4"/>
      <c r="B5" s="88" t="s">
        <v>10</v>
      </c>
      <c r="C5" s="4"/>
      <c r="D5" s="46" t="s">
        <v>16</v>
      </c>
      <c r="E5" s="46"/>
      <c r="F5" s="46"/>
      <c r="G5" s="46"/>
      <c r="H5" s="46"/>
      <c r="I5" s="4"/>
      <c r="J5" s="53" t="s">
        <v>10</v>
      </c>
      <c r="K5" s="4"/>
      <c r="L5" s="101" t="s">
        <v>16</v>
      </c>
      <c r="M5" s="101"/>
      <c r="N5" s="41"/>
      <c r="O5" s="41"/>
      <c r="P5" s="41"/>
    </row>
    <row r="6" spans="1:16" ht="15.75" customHeight="1">
      <c r="A6" s="41"/>
      <c r="B6" s="35" t="s">
        <v>108</v>
      </c>
      <c r="C6" s="41"/>
      <c r="D6" s="35">
        <v>-29</v>
      </c>
      <c r="E6" s="35" t="s">
        <v>104</v>
      </c>
      <c r="F6" s="35" t="s">
        <v>105</v>
      </c>
      <c r="G6" s="35" t="s">
        <v>106</v>
      </c>
      <c r="H6" s="35" t="s">
        <v>107</v>
      </c>
      <c r="I6" s="41"/>
      <c r="J6" s="35" t="s">
        <v>108</v>
      </c>
      <c r="K6" s="41"/>
      <c r="L6" s="35">
        <v>-29</v>
      </c>
      <c r="M6" s="35" t="s">
        <v>104</v>
      </c>
      <c r="N6" s="35" t="s">
        <v>105</v>
      </c>
      <c r="O6" s="35" t="s">
        <v>106</v>
      </c>
      <c r="P6" s="35" t="s">
        <v>107</v>
      </c>
    </row>
    <row r="7" spans="1:16" ht="16.5" customHeight="1">
      <c r="A7" s="44" t="s">
        <v>78</v>
      </c>
      <c r="B7" s="2">
        <f>D7+E7+F7+G7+H7</f>
        <v>8</v>
      </c>
      <c r="C7" s="2"/>
      <c r="D7" s="2">
        <v>0</v>
      </c>
      <c r="E7" s="2">
        <v>5</v>
      </c>
      <c r="F7" s="2">
        <v>3</v>
      </c>
      <c r="G7" s="2">
        <v>0</v>
      </c>
      <c r="H7" s="2">
        <v>0</v>
      </c>
      <c r="I7" s="2"/>
      <c r="J7" s="3">
        <f>L7+M7+N7+O7+P7</f>
        <v>238321</v>
      </c>
      <c r="K7" s="3"/>
      <c r="L7" s="3">
        <v>0</v>
      </c>
      <c r="M7" s="3">
        <v>23716</v>
      </c>
      <c r="N7" s="3">
        <v>150103</v>
      </c>
      <c r="O7" s="3">
        <v>53019</v>
      </c>
      <c r="P7" s="3">
        <v>11483</v>
      </c>
    </row>
    <row r="8" spans="1:16" ht="12.75">
      <c r="A8" s="44" t="s">
        <v>77</v>
      </c>
      <c r="B8" s="2">
        <f aca="true" t="shared" si="0" ref="B8:B17">D8+E8+F8+G8+H8</f>
        <v>1</v>
      </c>
      <c r="C8" s="2"/>
      <c r="D8" s="2">
        <v>0</v>
      </c>
      <c r="E8" s="2">
        <v>0</v>
      </c>
      <c r="F8" s="2">
        <v>1</v>
      </c>
      <c r="G8" s="2">
        <v>0</v>
      </c>
      <c r="H8" s="2">
        <v>0</v>
      </c>
      <c r="I8" s="2"/>
      <c r="J8" s="3">
        <f aca="true" t="shared" si="1" ref="J8:J17">L8+M8+N8+O8+P8</f>
        <v>91213</v>
      </c>
      <c r="K8" s="3"/>
      <c r="L8" s="3">
        <v>0</v>
      </c>
      <c r="M8" s="3">
        <v>8842</v>
      </c>
      <c r="N8" s="3">
        <v>67245</v>
      </c>
      <c r="O8" s="3">
        <v>14034</v>
      </c>
      <c r="P8" s="3">
        <v>1092</v>
      </c>
    </row>
    <row r="9" spans="1:16" ht="12.75">
      <c r="A9" s="44" t="s">
        <v>76</v>
      </c>
      <c r="B9" s="2">
        <f t="shared" si="0"/>
        <v>0</v>
      </c>
      <c r="C9" s="2"/>
      <c r="D9" s="2">
        <v>0</v>
      </c>
      <c r="E9" s="2">
        <v>0</v>
      </c>
      <c r="F9" s="2">
        <v>0</v>
      </c>
      <c r="G9" s="2">
        <v>0</v>
      </c>
      <c r="H9" s="2">
        <v>0</v>
      </c>
      <c r="I9" s="2"/>
      <c r="J9" s="3">
        <f t="shared" si="1"/>
        <v>18634</v>
      </c>
      <c r="K9" s="3"/>
      <c r="L9" s="3">
        <v>0</v>
      </c>
      <c r="M9" s="3">
        <v>622</v>
      </c>
      <c r="N9" s="3">
        <v>13141</v>
      </c>
      <c r="O9" s="3">
        <v>4700</v>
      </c>
      <c r="P9" s="3">
        <v>171</v>
      </c>
    </row>
    <row r="10" spans="1:16" ht="12.75">
      <c r="A10" s="44" t="s">
        <v>75</v>
      </c>
      <c r="B10" s="2">
        <f t="shared" si="0"/>
        <v>0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/>
      <c r="J10" s="3">
        <f t="shared" si="1"/>
        <v>5581</v>
      </c>
      <c r="K10" s="3"/>
      <c r="L10" s="3">
        <v>0</v>
      </c>
      <c r="M10" s="3">
        <v>46</v>
      </c>
      <c r="N10" s="3">
        <v>3832</v>
      </c>
      <c r="O10" s="3">
        <v>1682</v>
      </c>
      <c r="P10" s="3">
        <v>21</v>
      </c>
    </row>
    <row r="11" spans="1:16" ht="12.75">
      <c r="A11" s="44" t="s">
        <v>74</v>
      </c>
      <c r="B11" s="2">
        <f t="shared" si="0"/>
        <v>0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/>
      <c r="J11" s="3">
        <f t="shared" si="1"/>
        <v>1847</v>
      </c>
      <c r="K11" s="3"/>
      <c r="L11" s="3">
        <v>0</v>
      </c>
      <c r="M11" s="3">
        <v>9</v>
      </c>
      <c r="N11" s="3">
        <v>1199</v>
      </c>
      <c r="O11" s="3">
        <v>637</v>
      </c>
      <c r="P11" s="3">
        <v>2</v>
      </c>
    </row>
    <row r="12" spans="1:16" ht="12.75">
      <c r="A12" s="44" t="s">
        <v>73</v>
      </c>
      <c r="B12" s="2">
        <f t="shared" si="0"/>
        <v>0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/>
      <c r="J12" s="3">
        <f t="shared" si="1"/>
        <v>632</v>
      </c>
      <c r="K12" s="3"/>
      <c r="L12" s="3">
        <v>0</v>
      </c>
      <c r="M12" s="3">
        <v>2</v>
      </c>
      <c r="N12" s="3">
        <v>378</v>
      </c>
      <c r="O12" s="3">
        <v>252</v>
      </c>
      <c r="P12" s="3">
        <v>0</v>
      </c>
    </row>
    <row r="13" spans="1:16" ht="12.75">
      <c r="A13" s="44" t="s">
        <v>72</v>
      </c>
      <c r="B13" s="2">
        <f t="shared" si="0"/>
        <v>0</v>
      </c>
      <c r="C13" s="2"/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/>
      <c r="J13" s="3">
        <f t="shared" si="1"/>
        <v>224</v>
      </c>
      <c r="K13" s="3"/>
      <c r="L13" s="3">
        <v>0</v>
      </c>
      <c r="M13" s="3">
        <v>1</v>
      </c>
      <c r="N13" s="3">
        <v>127</v>
      </c>
      <c r="O13" s="3">
        <v>96</v>
      </c>
      <c r="P13" s="3">
        <v>0</v>
      </c>
    </row>
    <row r="14" spans="1:16" ht="12.75">
      <c r="A14" s="44" t="s">
        <v>71</v>
      </c>
      <c r="B14" s="2">
        <f t="shared" si="0"/>
        <v>0</v>
      </c>
      <c r="C14" s="2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/>
      <c r="J14" s="3">
        <f t="shared" si="1"/>
        <v>72</v>
      </c>
      <c r="K14" s="3"/>
      <c r="L14" s="3">
        <v>0</v>
      </c>
      <c r="M14" s="3">
        <v>0</v>
      </c>
      <c r="N14" s="3">
        <v>38</v>
      </c>
      <c r="O14" s="3">
        <v>34</v>
      </c>
      <c r="P14" s="3">
        <v>0</v>
      </c>
    </row>
    <row r="15" spans="1:16" ht="12.75">
      <c r="A15" s="44" t="s">
        <v>70</v>
      </c>
      <c r="B15" s="2">
        <f t="shared" si="0"/>
        <v>0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/>
      <c r="J15" s="3">
        <f t="shared" si="1"/>
        <v>24</v>
      </c>
      <c r="K15" s="3"/>
      <c r="L15" s="3">
        <v>0</v>
      </c>
      <c r="M15" s="3">
        <v>0</v>
      </c>
      <c r="N15" s="3">
        <v>13</v>
      </c>
      <c r="O15" s="3">
        <v>11</v>
      </c>
      <c r="P15" s="2">
        <v>0</v>
      </c>
    </row>
    <row r="16" spans="1:16" ht="12.75">
      <c r="A16" s="44" t="s">
        <v>69</v>
      </c>
      <c r="B16" s="2">
        <f t="shared" si="0"/>
        <v>0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/>
      <c r="J16" s="3">
        <f t="shared" si="1"/>
        <v>5</v>
      </c>
      <c r="K16" s="3"/>
      <c r="L16" s="2">
        <v>0</v>
      </c>
      <c r="M16" s="3">
        <v>0</v>
      </c>
      <c r="N16" s="3">
        <v>1</v>
      </c>
      <c r="O16" s="3">
        <v>4</v>
      </c>
      <c r="P16" s="2">
        <v>0</v>
      </c>
    </row>
    <row r="17" spans="1:16" ht="12.75">
      <c r="A17" s="44" t="s">
        <v>68</v>
      </c>
      <c r="B17" s="2">
        <f t="shared" si="0"/>
        <v>0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/>
      <c r="J17" s="3">
        <f t="shared" si="1"/>
        <v>0</v>
      </c>
      <c r="K17" s="2"/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6" ht="15" customHeight="1">
      <c r="A18" s="45" t="s">
        <v>8</v>
      </c>
      <c r="B18" s="38">
        <f>SUM(B7:B17)</f>
        <v>9</v>
      </c>
      <c r="C18" s="38"/>
      <c r="D18" s="38">
        <f>SUM(D7:D17)</f>
        <v>0</v>
      </c>
      <c r="E18" s="41">
        <f>SUM(E7:E17)</f>
        <v>5</v>
      </c>
      <c r="F18" s="41">
        <f>SUM(F7:F17)</f>
        <v>4</v>
      </c>
      <c r="G18" s="41">
        <f>SUM(G7:G17)</f>
        <v>0</v>
      </c>
      <c r="H18" s="41">
        <f>SUM(H7:H17)</f>
        <v>0</v>
      </c>
      <c r="I18" s="41"/>
      <c r="J18" s="38">
        <f>SUM(J7:J17)</f>
        <v>356553</v>
      </c>
      <c r="K18" s="38"/>
      <c r="L18" s="38">
        <f>SUM(L7:L17)</f>
        <v>0</v>
      </c>
      <c r="M18" s="38">
        <f>SUM(M7:M17)</f>
        <v>33238</v>
      </c>
      <c r="N18" s="38">
        <f>SUM(N7:N17)</f>
        <v>236077</v>
      </c>
      <c r="O18" s="38">
        <f>SUM(O7:O17)</f>
        <v>74469</v>
      </c>
      <c r="P18" s="38">
        <f>SUM(P7:P17)</f>
        <v>12769</v>
      </c>
    </row>
    <row r="19" spans="1:16" ht="24" customHeight="1">
      <c r="A19" s="5"/>
      <c r="B19" s="6"/>
      <c r="C19" s="6"/>
      <c r="D19" s="6"/>
      <c r="E19" s="4"/>
      <c r="F19" s="4"/>
      <c r="G19" s="4"/>
      <c r="H19" s="4"/>
      <c r="I19" s="4"/>
      <c r="J19" s="6"/>
      <c r="K19" s="6"/>
      <c r="L19" s="6"/>
      <c r="M19" s="6"/>
      <c r="N19" s="6"/>
      <c r="O19" s="6"/>
      <c r="P19" s="6"/>
    </row>
    <row r="20" spans="1:16" ht="12.75" customHeight="1">
      <c r="A20" s="5"/>
      <c r="B20" s="6"/>
      <c r="C20" s="6"/>
      <c r="D20" s="6"/>
      <c r="E20" s="4"/>
      <c r="F20" s="4"/>
      <c r="G20" s="4"/>
      <c r="H20" s="4"/>
      <c r="I20" s="4"/>
      <c r="J20" s="6"/>
      <c r="K20" s="6"/>
      <c r="L20" s="6"/>
      <c r="M20" s="6"/>
      <c r="N20" s="6"/>
      <c r="O20" s="6"/>
      <c r="P20" s="6"/>
    </row>
  </sheetData>
  <mergeCells count="4">
    <mergeCell ref="A1:P1"/>
    <mergeCell ref="L5:M5"/>
    <mergeCell ref="A3:P3"/>
    <mergeCell ref="A2:P2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A36" sqref="A36:B36"/>
    </sheetView>
  </sheetViews>
  <sheetFormatPr defaultColWidth="9.140625" defaultRowHeight="12.75"/>
  <cols>
    <col min="1" max="1" width="25.8515625" style="0" customWidth="1"/>
    <col min="2" max="3" width="6.7109375" style="0" customWidth="1"/>
    <col min="4" max="4" width="7.28125" style="0" customWidth="1"/>
    <col min="5" max="5" width="0.9921875" style="0" customWidth="1"/>
    <col min="6" max="7" width="6.7109375" style="0" customWidth="1"/>
    <col min="8" max="8" width="7.28125" style="0" customWidth="1"/>
    <col min="9" max="9" width="1.1484375" style="0" customWidth="1"/>
    <col min="10" max="10" width="6.7109375" style="0" customWidth="1"/>
    <col min="11" max="11" width="6.57421875" style="0" customWidth="1"/>
    <col min="12" max="12" width="7.28125" style="0" customWidth="1"/>
  </cols>
  <sheetData>
    <row r="1" spans="1:12" ht="27" customHeight="1">
      <c r="A1" s="98" t="s">
        <v>147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2.75" customHeight="1">
      <c r="A2" s="98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39.75" customHeight="1">
      <c r="A3" s="96" t="s">
        <v>148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7" ht="15.75" customHeight="1">
      <c r="A4" s="42"/>
      <c r="B4" s="105">
        <v>2004</v>
      </c>
      <c r="C4" s="105"/>
      <c r="D4" s="105"/>
      <c r="E4" s="74"/>
      <c r="F4" s="105">
        <v>2005</v>
      </c>
      <c r="G4" s="105"/>
      <c r="H4" s="105"/>
      <c r="I4" s="72"/>
      <c r="J4" s="104">
        <v>2006</v>
      </c>
      <c r="K4" s="105"/>
      <c r="L4" s="105"/>
      <c r="P4" s="1"/>
      <c r="Q4" s="19"/>
    </row>
    <row r="5" spans="1:17" ht="15.75" customHeight="1">
      <c r="A5" s="41"/>
      <c r="B5" s="35" t="s">
        <v>6</v>
      </c>
      <c r="C5" s="35" t="s">
        <v>7</v>
      </c>
      <c r="D5" s="35" t="s">
        <v>8</v>
      </c>
      <c r="E5" s="73"/>
      <c r="F5" s="35" t="s">
        <v>6</v>
      </c>
      <c r="G5" s="35" t="s">
        <v>7</v>
      </c>
      <c r="H5" s="35" t="s">
        <v>8</v>
      </c>
      <c r="I5" s="35"/>
      <c r="J5" s="35" t="s">
        <v>6</v>
      </c>
      <c r="K5" s="35" t="s">
        <v>7</v>
      </c>
      <c r="L5" s="35" t="s">
        <v>8</v>
      </c>
      <c r="P5" s="1"/>
      <c r="Q5" s="19"/>
    </row>
    <row r="6" spans="1:17" ht="20.25" customHeight="1">
      <c r="A6" s="40" t="s">
        <v>13</v>
      </c>
      <c r="B6" s="10"/>
      <c r="C6" s="10"/>
      <c r="D6" s="10"/>
      <c r="F6" s="3"/>
      <c r="G6" s="3"/>
      <c r="H6" s="10"/>
      <c r="I6" s="10"/>
      <c r="J6" s="3"/>
      <c r="K6" s="3"/>
      <c r="L6" s="10"/>
      <c r="Q6" s="3"/>
    </row>
    <row r="7" spans="1:17" ht="15" customHeight="1">
      <c r="A7" s="2" t="s">
        <v>0</v>
      </c>
      <c r="B7" s="2">
        <v>52</v>
      </c>
      <c r="C7" s="2">
        <v>74</v>
      </c>
      <c r="D7" s="2">
        <v>126</v>
      </c>
      <c r="F7" s="2">
        <v>7</v>
      </c>
      <c r="G7" s="2">
        <v>5</v>
      </c>
      <c r="H7" s="2">
        <v>12</v>
      </c>
      <c r="I7" s="10"/>
      <c r="J7" s="2">
        <v>2</v>
      </c>
      <c r="K7" s="2">
        <v>7</v>
      </c>
      <c r="L7" s="2">
        <v>9</v>
      </c>
      <c r="Q7" s="3"/>
    </row>
    <row r="8" spans="1:17" ht="12.75" customHeight="1">
      <c r="A8" s="2" t="s">
        <v>17</v>
      </c>
      <c r="B8" s="2">
        <v>0.2</v>
      </c>
      <c r="C8" s="2">
        <v>0.4</v>
      </c>
      <c r="D8" s="2">
        <v>0.6</v>
      </c>
      <c r="F8" s="77">
        <v>0</v>
      </c>
      <c r="G8" s="77">
        <v>0.1</v>
      </c>
      <c r="H8" s="77">
        <v>0.1</v>
      </c>
      <c r="I8" s="10"/>
      <c r="J8" s="77">
        <v>0</v>
      </c>
      <c r="K8" s="77">
        <v>0</v>
      </c>
      <c r="L8" s="77">
        <v>0</v>
      </c>
      <c r="Q8" s="3"/>
    </row>
    <row r="9" spans="1:17" ht="12.75" customHeight="1">
      <c r="A9" s="2" t="s">
        <v>18</v>
      </c>
      <c r="B9" s="3">
        <v>4185</v>
      </c>
      <c r="C9" s="3">
        <v>4647</v>
      </c>
      <c r="D9" s="3">
        <v>4456</v>
      </c>
      <c r="F9" s="3">
        <v>3820</v>
      </c>
      <c r="G9" s="3">
        <v>3940</v>
      </c>
      <c r="H9" s="3">
        <v>3870</v>
      </c>
      <c r="I9" s="10"/>
      <c r="J9" s="3">
        <v>4303</v>
      </c>
      <c r="K9" s="3">
        <v>3941</v>
      </c>
      <c r="L9" s="3">
        <v>4022</v>
      </c>
      <c r="Q9" s="3"/>
    </row>
    <row r="10" spans="1:17" ht="12.75" customHeight="1">
      <c r="A10" s="2"/>
      <c r="B10" s="2"/>
      <c r="C10" s="2"/>
      <c r="D10" s="3"/>
      <c r="F10" s="2"/>
      <c r="G10" s="2"/>
      <c r="H10" s="3"/>
      <c r="I10" s="10"/>
      <c r="J10" s="2"/>
      <c r="K10" s="2"/>
      <c r="L10" s="3"/>
      <c r="Q10" s="3"/>
    </row>
    <row r="11" spans="1:17" ht="12.75" customHeight="1">
      <c r="A11" s="40" t="s">
        <v>14</v>
      </c>
      <c r="B11" s="2"/>
      <c r="C11" s="2"/>
      <c r="D11" s="3"/>
      <c r="F11" s="2"/>
      <c r="G11" s="2"/>
      <c r="H11" s="3"/>
      <c r="I11" s="10"/>
      <c r="J11" s="2"/>
      <c r="K11" s="2"/>
      <c r="L11" s="3"/>
      <c r="Q11" s="3"/>
    </row>
    <row r="12" spans="1:17" ht="15.75" customHeight="1">
      <c r="A12" s="2" t="s">
        <v>0</v>
      </c>
      <c r="B12" s="3">
        <v>169471</v>
      </c>
      <c r="C12" s="3">
        <v>245271</v>
      </c>
      <c r="D12" s="3">
        <v>414742</v>
      </c>
      <c r="F12" s="3">
        <v>155994</v>
      </c>
      <c r="G12" s="3">
        <v>226856</v>
      </c>
      <c r="H12" s="3">
        <v>382850</v>
      </c>
      <c r="I12" s="10"/>
      <c r="J12" s="3">
        <v>145430</v>
      </c>
      <c r="K12" s="3">
        <v>211123</v>
      </c>
      <c r="L12" s="3">
        <v>356553</v>
      </c>
      <c r="Q12" s="3"/>
    </row>
    <row r="13" spans="1:17" ht="12.75">
      <c r="A13" s="2" t="s">
        <v>17</v>
      </c>
      <c r="B13" s="36">
        <v>993.7</v>
      </c>
      <c r="C13" s="36">
        <v>1306.2</v>
      </c>
      <c r="D13" s="36">
        <v>2299.9</v>
      </c>
      <c r="F13" s="36">
        <v>927.1</v>
      </c>
      <c r="G13" s="36">
        <v>1221.8</v>
      </c>
      <c r="H13" s="36">
        <v>2148.9</v>
      </c>
      <c r="I13" s="10"/>
      <c r="J13" s="36">
        <v>857.881</v>
      </c>
      <c r="K13" s="36">
        <v>1134.098</v>
      </c>
      <c r="L13" s="36">
        <v>1991.979</v>
      </c>
      <c r="Q13" s="3"/>
    </row>
    <row r="14" spans="1:17" ht="12.75" customHeight="1">
      <c r="A14" s="2" t="s">
        <v>18</v>
      </c>
      <c r="B14" s="3">
        <v>5864</v>
      </c>
      <c r="C14" s="3">
        <v>5326</v>
      </c>
      <c r="D14" s="3">
        <v>5546</v>
      </c>
      <c r="F14" s="3">
        <v>5943</v>
      </c>
      <c r="G14" s="3">
        <v>5386</v>
      </c>
      <c r="H14" s="3">
        <v>5613</v>
      </c>
      <c r="I14" s="10"/>
      <c r="J14" s="3">
        <v>5899</v>
      </c>
      <c r="K14" s="3">
        <v>5372</v>
      </c>
      <c r="L14" s="3">
        <v>5587</v>
      </c>
      <c r="Q14" s="3"/>
    </row>
    <row r="15" spans="1:17" ht="15" customHeight="1">
      <c r="A15" s="2"/>
      <c r="B15" s="3"/>
      <c r="C15" s="3"/>
      <c r="D15" s="32"/>
      <c r="F15" s="2"/>
      <c r="G15" s="2"/>
      <c r="H15" s="3"/>
      <c r="I15" s="10"/>
      <c r="J15" s="3"/>
      <c r="K15" s="3"/>
      <c r="L15" s="32"/>
      <c r="Q15" s="3"/>
    </row>
    <row r="16" spans="1:17" ht="12.75" customHeight="1">
      <c r="A16" s="40" t="s">
        <v>19</v>
      </c>
      <c r="B16" s="3"/>
      <c r="C16" s="3"/>
      <c r="D16" s="32"/>
      <c r="F16" s="3"/>
      <c r="G16" s="3"/>
      <c r="H16" s="3"/>
      <c r="I16" s="10"/>
      <c r="J16" s="3"/>
      <c r="K16" s="3"/>
      <c r="L16" s="32"/>
      <c r="Q16" s="3"/>
    </row>
    <row r="17" spans="1:17" ht="12.75" customHeight="1">
      <c r="A17" s="2" t="s">
        <v>0</v>
      </c>
      <c r="B17" s="3">
        <v>169523</v>
      </c>
      <c r="C17" s="3">
        <v>245345</v>
      </c>
      <c r="D17" s="3">
        <v>414868</v>
      </c>
      <c r="F17" s="3">
        <v>156001</v>
      </c>
      <c r="G17" s="3">
        <v>226861</v>
      </c>
      <c r="H17" s="3">
        <v>382862</v>
      </c>
      <c r="I17" s="10"/>
      <c r="J17" s="3">
        <v>145432</v>
      </c>
      <c r="K17" s="3">
        <v>211130</v>
      </c>
      <c r="L17" s="3">
        <v>356562</v>
      </c>
      <c r="Q17" s="3"/>
    </row>
    <row r="18" spans="1:17" ht="12.75" customHeight="1">
      <c r="A18" s="2" t="s">
        <v>17</v>
      </c>
      <c r="B18" s="36">
        <v>993.9</v>
      </c>
      <c r="C18" s="36">
        <v>1306.6</v>
      </c>
      <c r="D18" s="36">
        <v>2300.5</v>
      </c>
      <c r="F18" s="36">
        <v>927.1</v>
      </c>
      <c r="G18" s="36">
        <v>1221.9</v>
      </c>
      <c r="H18" s="36">
        <v>2149</v>
      </c>
      <c r="I18" s="10"/>
      <c r="J18" s="36">
        <v>857.889</v>
      </c>
      <c r="K18" s="36">
        <v>1134.125</v>
      </c>
      <c r="L18" s="36">
        <v>1992.015</v>
      </c>
      <c r="Q18" s="3"/>
    </row>
    <row r="19" spans="1:17" ht="12.75" customHeight="1">
      <c r="A19" s="41" t="s">
        <v>18</v>
      </c>
      <c r="B19" s="38">
        <v>5863</v>
      </c>
      <c r="C19" s="38">
        <v>5326</v>
      </c>
      <c r="D19" s="38">
        <v>5545</v>
      </c>
      <c r="E19" s="73"/>
      <c r="F19" s="38">
        <v>5943</v>
      </c>
      <c r="G19" s="38">
        <v>5386</v>
      </c>
      <c r="H19" s="38">
        <v>5613</v>
      </c>
      <c r="I19" s="14"/>
      <c r="J19" s="38">
        <v>5899</v>
      </c>
      <c r="K19" s="38">
        <v>5372</v>
      </c>
      <c r="L19" s="38">
        <v>5587</v>
      </c>
      <c r="Q19" s="3"/>
    </row>
    <row r="20" spans="1:17" ht="24" customHeight="1">
      <c r="A20" s="3"/>
      <c r="B20" s="3"/>
      <c r="C20" s="3"/>
      <c r="D20" s="3"/>
      <c r="F20" s="3"/>
      <c r="G20" s="3"/>
      <c r="H20" s="3"/>
      <c r="I20" s="10"/>
      <c r="J20" s="3"/>
      <c r="K20" s="3"/>
      <c r="L20" s="3"/>
      <c r="Q20" s="3"/>
    </row>
    <row r="21" spans="1:17" ht="12.75">
      <c r="A21" s="10"/>
      <c r="B21" s="10"/>
      <c r="C21" s="10"/>
      <c r="D21" s="10"/>
      <c r="F21" s="10"/>
      <c r="G21" s="10"/>
      <c r="H21" s="10"/>
      <c r="I21" s="10"/>
      <c r="J21" s="10"/>
      <c r="K21" s="10"/>
      <c r="L21" s="10"/>
      <c r="Q21" s="10"/>
    </row>
    <row r="22" spans="1:18" ht="12.75" customHeight="1">
      <c r="A22" s="75"/>
      <c r="B22" s="6"/>
      <c r="C22" s="6"/>
      <c r="D22" s="6"/>
      <c r="E22" s="1"/>
      <c r="F22" s="17"/>
      <c r="G22" s="17"/>
      <c r="H22" s="17"/>
      <c r="I22" s="17"/>
      <c r="J22" s="6"/>
      <c r="K22" s="6"/>
      <c r="L22" s="6"/>
      <c r="M22" s="1"/>
      <c r="N22" s="1"/>
      <c r="O22" s="1"/>
      <c r="P22" s="1"/>
      <c r="Q22" s="6"/>
      <c r="R22" s="1"/>
    </row>
    <row r="23" spans="1:18" ht="15" customHeight="1">
      <c r="A23" s="76"/>
      <c r="B23" s="6"/>
      <c r="C23" s="6"/>
      <c r="D23" s="6"/>
      <c r="E23" s="1"/>
      <c r="F23" s="6"/>
      <c r="G23" s="6"/>
      <c r="H23" s="6"/>
      <c r="I23" s="17"/>
      <c r="J23" s="6"/>
      <c r="K23" s="6"/>
      <c r="L23" s="6"/>
      <c r="M23" s="1"/>
      <c r="N23" s="1"/>
      <c r="O23" s="1"/>
      <c r="P23" s="1"/>
      <c r="Q23" s="6"/>
      <c r="R23" s="1"/>
    </row>
    <row r="24" spans="1:18" ht="12.75" customHeight="1">
      <c r="A24" s="76"/>
      <c r="B24" s="6"/>
      <c r="C24" s="6"/>
      <c r="D24" s="6"/>
      <c r="E24" s="1"/>
      <c r="F24" s="6"/>
      <c r="G24" s="6"/>
      <c r="H24" s="6"/>
      <c r="I24" s="17"/>
      <c r="J24" s="6"/>
      <c r="K24" s="6"/>
      <c r="L24" s="6"/>
      <c r="M24" s="1"/>
      <c r="N24" s="1"/>
      <c r="O24" s="1"/>
      <c r="P24" s="1"/>
      <c r="Q24" s="6"/>
      <c r="R24" s="1"/>
    </row>
    <row r="25" spans="1:18" ht="12.75" customHeight="1">
      <c r="A25" s="76"/>
      <c r="B25" s="6"/>
      <c r="C25" s="6"/>
      <c r="D25" s="6"/>
      <c r="E25" s="1"/>
      <c r="F25" s="6"/>
      <c r="G25" s="6"/>
      <c r="H25" s="6"/>
      <c r="I25" s="17"/>
      <c r="J25" s="6"/>
      <c r="K25" s="6"/>
      <c r="L25" s="6"/>
      <c r="N25" s="1"/>
      <c r="O25" s="1"/>
      <c r="P25" s="1"/>
      <c r="Q25" s="6"/>
      <c r="R25" s="1"/>
    </row>
    <row r="26" spans="1:18" ht="12.75" customHeight="1">
      <c r="A26" s="76"/>
      <c r="B26" s="6"/>
      <c r="C26" s="6"/>
      <c r="D26" s="6"/>
      <c r="E26" s="1"/>
      <c r="F26" s="6"/>
      <c r="G26" s="6"/>
      <c r="H26" s="6"/>
      <c r="I26" s="17"/>
      <c r="J26" s="6"/>
      <c r="K26" s="6"/>
      <c r="L26" s="6"/>
      <c r="N26" s="1"/>
      <c r="O26" s="1"/>
      <c r="P26" s="1"/>
      <c r="Q26" s="6"/>
      <c r="R26" s="1"/>
    </row>
    <row r="27" spans="1:18" ht="12.75" customHeight="1">
      <c r="A27" s="76"/>
      <c r="B27" s="6"/>
      <c r="C27" s="6"/>
      <c r="D27" s="6"/>
      <c r="E27" s="1"/>
      <c r="F27" s="6"/>
      <c r="G27" s="6"/>
      <c r="H27" s="6"/>
      <c r="I27" s="17"/>
      <c r="J27" s="6"/>
      <c r="K27" s="6"/>
      <c r="L27" s="6"/>
      <c r="M27" s="1"/>
      <c r="N27" s="1"/>
      <c r="O27" s="1"/>
      <c r="P27" s="1"/>
      <c r="Q27" s="6"/>
      <c r="R27" s="1"/>
    </row>
    <row r="28" spans="1:18" ht="12.75" customHeight="1">
      <c r="A28" s="6"/>
      <c r="B28" s="6"/>
      <c r="C28" s="6"/>
      <c r="D28" s="6"/>
      <c r="E28" s="1"/>
      <c r="F28" s="6"/>
      <c r="G28" s="6"/>
      <c r="H28" s="6"/>
      <c r="I28" s="17"/>
      <c r="J28" s="6"/>
      <c r="K28" s="6"/>
      <c r="L28" s="6"/>
      <c r="M28" s="1"/>
      <c r="N28" s="1"/>
      <c r="O28" s="1"/>
      <c r="P28" s="1"/>
      <c r="Q28" s="6"/>
      <c r="R28" s="1"/>
    </row>
  </sheetData>
  <mergeCells count="6">
    <mergeCell ref="A1:L1"/>
    <mergeCell ref="J4:L4"/>
    <mergeCell ref="B4:D4"/>
    <mergeCell ref="F4:H4"/>
    <mergeCell ref="A3:L3"/>
    <mergeCell ref="A2:L2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100" workbookViewId="0" topLeftCell="A1">
      <selection activeCell="A36" sqref="A36:B36"/>
    </sheetView>
  </sheetViews>
  <sheetFormatPr defaultColWidth="9.140625" defaultRowHeight="12.75"/>
  <cols>
    <col min="1" max="1" width="25.8515625" style="0" customWidth="1"/>
    <col min="2" max="4" width="6.7109375" style="0" customWidth="1"/>
    <col min="5" max="5" width="1.7109375" style="0" customWidth="1"/>
    <col min="6" max="8" width="6.7109375" style="0" customWidth="1"/>
    <col min="9" max="9" width="1.7109375" style="0" customWidth="1"/>
    <col min="10" max="12" width="6.7109375" style="0" customWidth="1"/>
    <col min="13" max="13" width="1.7109375" style="0" customWidth="1"/>
  </cols>
  <sheetData>
    <row r="1" spans="1:12" s="9" customFormat="1" ht="27" customHeight="1">
      <c r="A1" s="106" t="s">
        <v>127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2.75" customHeight="1">
      <c r="A2" s="10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s="9" customFormat="1" ht="25.5" customHeight="1">
      <c r="A3" s="107" t="s">
        <v>124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5.75" customHeight="1">
      <c r="A4" s="33" t="s">
        <v>67</v>
      </c>
      <c r="B4" s="34">
        <v>2004</v>
      </c>
      <c r="C4" s="34"/>
      <c r="D4" s="34"/>
      <c r="E4" s="33"/>
      <c r="F4" s="34">
        <v>2005</v>
      </c>
      <c r="G4" s="34"/>
      <c r="H4" s="34"/>
      <c r="I4" s="33"/>
      <c r="J4" s="34">
        <v>2006</v>
      </c>
      <c r="K4" s="34"/>
      <c r="L4" s="34"/>
    </row>
    <row r="5" spans="1:12" ht="15.75" customHeight="1">
      <c r="A5" s="41"/>
      <c r="B5" s="35" t="s">
        <v>20</v>
      </c>
      <c r="C5" s="35" t="s">
        <v>7</v>
      </c>
      <c r="D5" s="35" t="s">
        <v>8</v>
      </c>
      <c r="E5" s="35"/>
      <c r="F5" s="35" t="s">
        <v>6</v>
      </c>
      <c r="G5" s="35" t="s">
        <v>7</v>
      </c>
      <c r="H5" s="35" t="s">
        <v>8</v>
      </c>
      <c r="I5" s="35"/>
      <c r="J5" s="35" t="s">
        <v>20</v>
      </c>
      <c r="K5" s="35" t="s">
        <v>7</v>
      </c>
      <c r="L5" s="35" t="s">
        <v>8</v>
      </c>
    </row>
    <row r="6" spans="1:12" ht="20.25" customHeight="1">
      <c r="A6" s="47" t="s">
        <v>13</v>
      </c>
      <c r="B6" s="17"/>
      <c r="C6" s="17"/>
      <c r="D6" s="17"/>
      <c r="E6" s="6"/>
      <c r="F6" s="6"/>
      <c r="G6" s="6"/>
      <c r="H6" s="6"/>
      <c r="I6" s="17"/>
      <c r="J6" s="6"/>
      <c r="K6" s="6"/>
      <c r="L6" s="6"/>
    </row>
    <row r="7" spans="1:12" ht="12" customHeight="1">
      <c r="A7" s="48" t="s">
        <v>79</v>
      </c>
      <c r="B7" s="2">
        <v>0</v>
      </c>
      <c r="C7" s="2">
        <v>0</v>
      </c>
      <c r="D7" s="6">
        <f>B7+C7</f>
        <v>0</v>
      </c>
      <c r="E7" s="3"/>
      <c r="F7" s="2">
        <v>0</v>
      </c>
      <c r="G7" s="2">
        <v>0</v>
      </c>
      <c r="H7" s="6">
        <f aca="true" t="shared" si="0" ref="H7:H18">G7+F7</f>
        <v>0</v>
      </c>
      <c r="I7" s="10"/>
      <c r="J7" s="2">
        <v>0</v>
      </c>
      <c r="K7" s="2">
        <v>0</v>
      </c>
      <c r="L7" s="6">
        <v>0</v>
      </c>
    </row>
    <row r="8" spans="1:12" ht="12" customHeight="1">
      <c r="A8" s="48" t="s">
        <v>21</v>
      </c>
      <c r="B8" s="2">
        <v>1</v>
      </c>
      <c r="C8" s="2">
        <v>2</v>
      </c>
      <c r="D8" s="6">
        <f aca="true" t="shared" si="1" ref="D8:D19">B8+C8</f>
        <v>3</v>
      </c>
      <c r="E8" s="3"/>
      <c r="F8" s="2">
        <v>0</v>
      </c>
      <c r="G8" s="2">
        <v>0</v>
      </c>
      <c r="H8" s="6">
        <f t="shared" si="0"/>
        <v>0</v>
      </c>
      <c r="I8" s="10"/>
      <c r="J8" s="2">
        <v>0</v>
      </c>
      <c r="K8" s="2">
        <v>0</v>
      </c>
      <c r="L8" s="6">
        <v>0</v>
      </c>
    </row>
    <row r="9" spans="1:12" ht="12" customHeight="1">
      <c r="A9" s="48" t="s">
        <v>22</v>
      </c>
      <c r="B9" s="2">
        <v>45</v>
      </c>
      <c r="C9" s="2">
        <v>56</v>
      </c>
      <c r="D9" s="6">
        <f t="shared" si="1"/>
        <v>101</v>
      </c>
      <c r="E9" s="3"/>
      <c r="F9" s="2">
        <v>7</v>
      </c>
      <c r="G9" s="2">
        <v>5</v>
      </c>
      <c r="H9" s="6">
        <f t="shared" si="0"/>
        <v>12</v>
      </c>
      <c r="I9" s="10"/>
      <c r="J9" s="2">
        <v>1</v>
      </c>
      <c r="K9" s="2">
        <v>7</v>
      </c>
      <c r="L9" s="6">
        <v>8</v>
      </c>
    </row>
    <row r="10" spans="1:12" ht="12" customHeight="1">
      <c r="A10" s="48" t="s">
        <v>25</v>
      </c>
      <c r="B10" s="2">
        <v>2</v>
      </c>
      <c r="C10" s="2">
        <v>4</v>
      </c>
      <c r="D10" s="6">
        <f t="shared" si="1"/>
        <v>6</v>
      </c>
      <c r="E10" s="3"/>
      <c r="F10" s="2">
        <v>0</v>
      </c>
      <c r="G10" s="2">
        <v>0</v>
      </c>
      <c r="H10" s="6">
        <f t="shared" si="0"/>
        <v>0</v>
      </c>
      <c r="I10" s="10"/>
      <c r="J10" s="2">
        <v>1</v>
      </c>
      <c r="K10" s="2">
        <v>0</v>
      </c>
      <c r="L10" s="6">
        <v>1</v>
      </c>
    </row>
    <row r="11" spans="1:12" ht="12" customHeight="1">
      <c r="A11" s="48" t="s">
        <v>80</v>
      </c>
      <c r="B11" s="2">
        <v>0</v>
      </c>
      <c r="C11" s="2">
        <v>6</v>
      </c>
      <c r="D11" s="6">
        <f t="shared" si="1"/>
        <v>6</v>
      </c>
      <c r="E11" s="3"/>
      <c r="F11" s="2">
        <v>0</v>
      </c>
      <c r="G11" s="2">
        <v>0</v>
      </c>
      <c r="H11" s="6">
        <f t="shared" si="0"/>
        <v>0</v>
      </c>
      <c r="I11" s="10"/>
      <c r="J11" s="2">
        <v>0</v>
      </c>
      <c r="K11" s="2">
        <v>0</v>
      </c>
      <c r="L11" s="6">
        <v>0</v>
      </c>
    </row>
    <row r="12" spans="1:12" ht="12" customHeight="1">
      <c r="A12" s="48" t="s">
        <v>81</v>
      </c>
      <c r="B12" s="2">
        <v>2</v>
      </c>
      <c r="C12" s="2">
        <v>1</v>
      </c>
      <c r="D12" s="6">
        <f t="shared" si="1"/>
        <v>3</v>
      </c>
      <c r="E12" s="3"/>
      <c r="F12" s="2">
        <v>0</v>
      </c>
      <c r="G12" s="2">
        <v>0</v>
      </c>
      <c r="H12" s="6">
        <f t="shared" si="0"/>
        <v>0</v>
      </c>
      <c r="I12" s="10"/>
      <c r="J12" s="2">
        <v>0</v>
      </c>
      <c r="K12" s="2">
        <v>0</v>
      </c>
      <c r="L12" s="6">
        <v>0</v>
      </c>
    </row>
    <row r="13" spans="1:12" ht="12" customHeight="1">
      <c r="A13" s="48" t="s">
        <v>82</v>
      </c>
      <c r="B13" s="2">
        <v>1</v>
      </c>
      <c r="C13" s="2">
        <v>1</v>
      </c>
      <c r="D13" s="6">
        <f t="shared" si="1"/>
        <v>2</v>
      </c>
      <c r="E13" s="3"/>
      <c r="F13" s="2">
        <v>0</v>
      </c>
      <c r="G13" s="2">
        <v>0</v>
      </c>
      <c r="H13" s="6">
        <f t="shared" si="0"/>
        <v>0</v>
      </c>
      <c r="I13" s="10"/>
      <c r="J13" s="2">
        <v>0</v>
      </c>
      <c r="K13" s="2">
        <v>0</v>
      </c>
      <c r="L13" s="6">
        <v>0</v>
      </c>
    </row>
    <row r="14" spans="1:12" ht="12" customHeight="1">
      <c r="A14" s="48" t="s">
        <v>83</v>
      </c>
      <c r="B14" s="2">
        <v>0</v>
      </c>
      <c r="C14" s="2">
        <v>0</v>
      </c>
      <c r="D14" s="6">
        <f t="shared" si="1"/>
        <v>0</v>
      </c>
      <c r="E14" s="3"/>
      <c r="F14" s="2">
        <v>0</v>
      </c>
      <c r="G14" s="2">
        <v>0</v>
      </c>
      <c r="H14" s="6">
        <f t="shared" si="0"/>
        <v>0</v>
      </c>
      <c r="I14" s="10"/>
      <c r="J14" s="2">
        <v>0</v>
      </c>
      <c r="K14" s="2">
        <v>0</v>
      </c>
      <c r="L14" s="6">
        <v>0</v>
      </c>
    </row>
    <row r="15" spans="1:12" ht="12" customHeight="1">
      <c r="A15" s="48" t="s">
        <v>84</v>
      </c>
      <c r="B15" s="2">
        <v>0</v>
      </c>
      <c r="C15" s="2">
        <v>1</v>
      </c>
      <c r="D15" s="6">
        <f t="shared" si="1"/>
        <v>1</v>
      </c>
      <c r="E15" s="3"/>
      <c r="F15" s="2">
        <v>0</v>
      </c>
      <c r="G15" s="2">
        <v>0</v>
      </c>
      <c r="H15" s="6">
        <f t="shared" si="0"/>
        <v>0</v>
      </c>
      <c r="I15" s="10"/>
      <c r="J15" s="2">
        <v>0</v>
      </c>
      <c r="K15" s="2">
        <v>0</v>
      </c>
      <c r="L15" s="6">
        <v>0</v>
      </c>
    </row>
    <row r="16" spans="1:12" ht="12" customHeight="1">
      <c r="A16" s="48" t="s">
        <v>23</v>
      </c>
      <c r="B16" s="2">
        <v>1</v>
      </c>
      <c r="C16" s="2">
        <v>2</v>
      </c>
      <c r="D16" s="6">
        <f t="shared" si="1"/>
        <v>3</v>
      </c>
      <c r="E16" s="3"/>
      <c r="F16" s="2">
        <v>0</v>
      </c>
      <c r="G16" s="2">
        <v>0</v>
      </c>
      <c r="H16" s="6">
        <f t="shared" si="0"/>
        <v>0</v>
      </c>
      <c r="I16" s="10"/>
      <c r="J16" s="2">
        <v>0</v>
      </c>
      <c r="K16" s="2">
        <v>0</v>
      </c>
      <c r="L16" s="6">
        <v>0</v>
      </c>
    </row>
    <row r="17" spans="1:12" ht="12" customHeight="1">
      <c r="A17" s="48" t="s">
        <v>24</v>
      </c>
      <c r="B17" s="2">
        <v>0</v>
      </c>
      <c r="C17" s="2">
        <v>1</v>
      </c>
      <c r="D17" s="6">
        <f t="shared" si="1"/>
        <v>1</v>
      </c>
      <c r="E17" s="3"/>
      <c r="F17" s="2">
        <v>0</v>
      </c>
      <c r="G17" s="2">
        <v>0</v>
      </c>
      <c r="H17" s="6">
        <f t="shared" si="0"/>
        <v>0</v>
      </c>
      <c r="I17" s="10"/>
      <c r="J17" s="2">
        <v>0</v>
      </c>
      <c r="K17" s="2">
        <v>0</v>
      </c>
      <c r="L17" s="6">
        <v>0</v>
      </c>
    </row>
    <row r="18" spans="1:12" ht="12" customHeight="1">
      <c r="A18" s="48" t="s">
        <v>110</v>
      </c>
      <c r="B18" s="2">
        <v>0</v>
      </c>
      <c r="C18" s="2">
        <v>0</v>
      </c>
      <c r="D18" s="6">
        <f t="shared" si="1"/>
        <v>0</v>
      </c>
      <c r="E18" s="3"/>
      <c r="F18" s="2">
        <v>0</v>
      </c>
      <c r="G18" s="2">
        <v>0</v>
      </c>
      <c r="H18" s="6">
        <f t="shared" si="0"/>
        <v>0</v>
      </c>
      <c r="I18" s="10"/>
      <c r="J18" s="2">
        <v>0</v>
      </c>
      <c r="K18" s="2">
        <v>0</v>
      </c>
      <c r="L18" s="6">
        <v>0</v>
      </c>
    </row>
    <row r="19" spans="1:12" ht="12" customHeight="1">
      <c r="A19" s="48" t="s">
        <v>111</v>
      </c>
      <c r="B19" s="2">
        <v>0</v>
      </c>
      <c r="C19" s="2">
        <v>0</v>
      </c>
      <c r="D19" s="6">
        <f t="shared" si="1"/>
        <v>0</v>
      </c>
      <c r="E19" s="3"/>
      <c r="F19" s="2">
        <v>0</v>
      </c>
      <c r="G19" s="2">
        <v>0</v>
      </c>
      <c r="H19" s="6">
        <v>0</v>
      </c>
      <c r="I19" s="10"/>
      <c r="J19" s="2">
        <v>0</v>
      </c>
      <c r="K19" s="2">
        <v>0</v>
      </c>
      <c r="L19" s="6">
        <v>0</v>
      </c>
    </row>
    <row r="20" spans="1:12" ht="15.75" customHeight="1">
      <c r="A20" s="48" t="s">
        <v>8</v>
      </c>
      <c r="B20" s="2">
        <f>SUM(B7:B19)</f>
        <v>52</v>
      </c>
      <c r="C20" s="2">
        <f>SUM(C7:C19)</f>
        <v>74</v>
      </c>
      <c r="D20" s="3">
        <f>SUM(D7:D19)</f>
        <v>126</v>
      </c>
      <c r="E20" s="3"/>
      <c r="F20" s="3">
        <f>SUM(F7:F19)</f>
        <v>7</v>
      </c>
      <c r="G20" s="3">
        <f>SUM(G7:G19)</f>
        <v>5</v>
      </c>
      <c r="H20" s="3">
        <f>SUM(H7:H19)</f>
        <v>12</v>
      </c>
      <c r="I20" s="10"/>
      <c r="J20" s="2">
        <v>2</v>
      </c>
      <c r="K20" s="2">
        <v>7</v>
      </c>
      <c r="L20" s="3">
        <v>9</v>
      </c>
    </row>
    <row r="21" spans="1:12" ht="20.25" customHeight="1">
      <c r="A21" s="39" t="s">
        <v>14</v>
      </c>
      <c r="B21" s="10"/>
      <c r="C21" s="10"/>
      <c r="D21" s="10"/>
      <c r="E21" s="3"/>
      <c r="F21" s="3"/>
      <c r="G21" s="3"/>
      <c r="H21" s="3"/>
      <c r="I21" s="10"/>
      <c r="J21" s="3"/>
      <c r="K21" s="3"/>
      <c r="L21" s="3"/>
    </row>
    <row r="22" spans="1:12" ht="12" customHeight="1">
      <c r="A22" s="48" t="s">
        <v>79</v>
      </c>
      <c r="B22" s="3">
        <v>4792</v>
      </c>
      <c r="C22" s="3">
        <v>6637</v>
      </c>
      <c r="D22" s="6">
        <f>B22+C22</f>
        <v>11429</v>
      </c>
      <c r="E22" s="3"/>
      <c r="F22" s="3">
        <v>4191</v>
      </c>
      <c r="G22" s="3">
        <v>5875</v>
      </c>
      <c r="H22" s="6">
        <f>G22+F22</f>
        <v>10066</v>
      </c>
      <c r="I22" s="10"/>
      <c r="J22" s="3">
        <v>3935</v>
      </c>
      <c r="K22" s="3">
        <v>5507</v>
      </c>
      <c r="L22" s="6">
        <v>9442</v>
      </c>
    </row>
    <row r="23" spans="1:12" ht="12" customHeight="1">
      <c r="A23" s="48" t="s">
        <v>21</v>
      </c>
      <c r="B23" s="3">
        <v>6126</v>
      </c>
      <c r="C23" s="3">
        <v>9250</v>
      </c>
      <c r="D23" s="6">
        <f aca="true" t="shared" si="2" ref="D23:D34">B23+C23</f>
        <v>15376</v>
      </c>
      <c r="E23" s="3"/>
      <c r="F23" s="3">
        <v>5356</v>
      </c>
      <c r="G23" s="3">
        <v>8259</v>
      </c>
      <c r="H23" s="6">
        <f aca="true" t="shared" si="3" ref="H23:H34">G23+F23</f>
        <v>13615</v>
      </c>
      <c r="I23" s="10"/>
      <c r="J23" s="3">
        <v>4822</v>
      </c>
      <c r="K23" s="3">
        <v>7151</v>
      </c>
      <c r="L23" s="6">
        <v>11973</v>
      </c>
    </row>
    <row r="24" spans="1:12" ht="12" customHeight="1">
      <c r="A24" s="48" t="s">
        <v>22</v>
      </c>
      <c r="B24" s="3">
        <v>46792</v>
      </c>
      <c r="C24" s="3">
        <v>86253</v>
      </c>
      <c r="D24" s="6">
        <f t="shared" si="2"/>
        <v>133045</v>
      </c>
      <c r="E24" s="3"/>
      <c r="F24" s="3">
        <v>39690</v>
      </c>
      <c r="G24" s="3">
        <v>74916</v>
      </c>
      <c r="H24" s="6">
        <f t="shared" si="3"/>
        <v>114606</v>
      </c>
      <c r="I24" s="10"/>
      <c r="J24" s="3">
        <v>32165</v>
      </c>
      <c r="K24" s="3">
        <v>63038</v>
      </c>
      <c r="L24" s="6">
        <v>95203</v>
      </c>
    </row>
    <row r="25" spans="1:12" ht="12" customHeight="1">
      <c r="A25" s="48" t="s">
        <v>25</v>
      </c>
      <c r="B25" s="3">
        <v>29329</v>
      </c>
      <c r="C25" s="3">
        <v>51742</v>
      </c>
      <c r="D25" s="6">
        <f t="shared" si="2"/>
        <v>81071</v>
      </c>
      <c r="E25" s="3"/>
      <c r="F25" s="3">
        <v>28940</v>
      </c>
      <c r="G25" s="3">
        <v>51039</v>
      </c>
      <c r="H25" s="6">
        <f t="shared" si="3"/>
        <v>79979</v>
      </c>
      <c r="I25" s="10"/>
      <c r="J25" s="3">
        <v>28504</v>
      </c>
      <c r="K25" s="3">
        <v>49660</v>
      </c>
      <c r="L25" s="6">
        <v>78164</v>
      </c>
    </row>
    <row r="26" spans="1:12" ht="12" customHeight="1">
      <c r="A26" s="48" t="s">
        <v>80</v>
      </c>
      <c r="B26" s="3">
        <v>19528</v>
      </c>
      <c r="C26" s="3">
        <v>24791</v>
      </c>
      <c r="D26" s="6">
        <f t="shared" si="2"/>
        <v>44319</v>
      </c>
      <c r="E26" s="3"/>
      <c r="F26" s="3">
        <v>17977</v>
      </c>
      <c r="G26" s="3">
        <v>23282</v>
      </c>
      <c r="H26" s="6">
        <f t="shared" si="3"/>
        <v>41259</v>
      </c>
      <c r="I26" s="10"/>
      <c r="J26" s="3">
        <v>16647</v>
      </c>
      <c r="K26" s="3">
        <v>22124</v>
      </c>
      <c r="L26" s="6">
        <v>38771</v>
      </c>
    </row>
    <row r="27" spans="1:12" ht="12" customHeight="1">
      <c r="A27" s="48" t="s">
        <v>81</v>
      </c>
      <c r="B27" s="3">
        <v>15742</v>
      </c>
      <c r="C27" s="3">
        <v>18829</v>
      </c>
      <c r="D27" s="6">
        <f t="shared" si="2"/>
        <v>34571</v>
      </c>
      <c r="E27" s="3"/>
      <c r="F27" s="3">
        <v>14650</v>
      </c>
      <c r="G27" s="3">
        <v>17883</v>
      </c>
      <c r="H27" s="6">
        <f t="shared" si="3"/>
        <v>32533</v>
      </c>
      <c r="I27" s="10"/>
      <c r="J27" s="3">
        <v>13339</v>
      </c>
      <c r="K27" s="3">
        <v>16848</v>
      </c>
      <c r="L27" s="6">
        <v>30187</v>
      </c>
    </row>
    <row r="28" spans="1:12" ht="12" customHeight="1">
      <c r="A28" s="48" t="s">
        <v>82</v>
      </c>
      <c r="B28" s="3">
        <v>14503</v>
      </c>
      <c r="C28" s="3">
        <v>14149</v>
      </c>
      <c r="D28" s="6">
        <f t="shared" si="2"/>
        <v>28652</v>
      </c>
      <c r="E28" s="3"/>
      <c r="F28" s="3">
        <v>13873</v>
      </c>
      <c r="G28" s="3">
        <v>13544</v>
      </c>
      <c r="H28" s="6">
        <f t="shared" si="3"/>
        <v>27417</v>
      </c>
      <c r="I28" s="10"/>
      <c r="J28" s="3">
        <v>13068</v>
      </c>
      <c r="K28" s="3">
        <v>12829</v>
      </c>
      <c r="L28" s="6">
        <v>25897</v>
      </c>
    </row>
    <row r="29" spans="1:12" ht="12" customHeight="1">
      <c r="A29" s="48" t="s">
        <v>83</v>
      </c>
      <c r="B29" s="3">
        <v>10101</v>
      </c>
      <c r="C29" s="3">
        <v>9807</v>
      </c>
      <c r="D29" s="6">
        <f t="shared" si="2"/>
        <v>19908</v>
      </c>
      <c r="E29" s="3"/>
      <c r="F29" s="3">
        <v>9835</v>
      </c>
      <c r="G29" s="3">
        <v>9356</v>
      </c>
      <c r="H29" s="6">
        <f t="shared" si="3"/>
        <v>19191</v>
      </c>
      <c r="I29" s="10"/>
      <c r="J29" s="3">
        <v>9373</v>
      </c>
      <c r="K29" s="3">
        <v>8852</v>
      </c>
      <c r="L29" s="6">
        <v>18225</v>
      </c>
    </row>
    <row r="30" spans="1:12" ht="12" customHeight="1">
      <c r="A30" s="48" t="s">
        <v>84</v>
      </c>
      <c r="B30" s="3">
        <v>6924</v>
      </c>
      <c r="C30" s="3">
        <v>6788</v>
      </c>
      <c r="D30" s="6">
        <f t="shared" si="2"/>
        <v>13712</v>
      </c>
      <c r="E30" s="3"/>
      <c r="F30" s="3">
        <v>6579</v>
      </c>
      <c r="G30" s="3">
        <v>6526</v>
      </c>
      <c r="H30" s="6">
        <f t="shared" si="3"/>
        <v>13105</v>
      </c>
      <c r="I30" s="10"/>
      <c r="J30" s="3">
        <v>6347</v>
      </c>
      <c r="K30" s="3">
        <v>6266</v>
      </c>
      <c r="L30" s="6">
        <v>12613</v>
      </c>
    </row>
    <row r="31" spans="1:12" ht="12" customHeight="1">
      <c r="A31" s="48" t="s">
        <v>23</v>
      </c>
      <c r="B31" s="3">
        <v>12766</v>
      </c>
      <c r="C31" s="3">
        <v>13646</v>
      </c>
      <c r="D31" s="6">
        <f t="shared" si="2"/>
        <v>26412</v>
      </c>
      <c r="E31" s="3"/>
      <c r="F31" s="3">
        <v>12202</v>
      </c>
      <c r="G31" s="3">
        <v>12950</v>
      </c>
      <c r="H31" s="6">
        <f t="shared" si="3"/>
        <v>25152</v>
      </c>
      <c r="I31" s="10"/>
      <c r="J31" s="3">
        <v>11528</v>
      </c>
      <c r="K31" s="3">
        <v>12267</v>
      </c>
      <c r="L31" s="6">
        <v>23795</v>
      </c>
    </row>
    <row r="32" spans="1:12" ht="12" customHeight="1">
      <c r="A32" s="48" t="s">
        <v>24</v>
      </c>
      <c r="B32" s="3">
        <v>2213</v>
      </c>
      <c r="C32" s="3">
        <v>2678</v>
      </c>
      <c r="D32" s="6">
        <f t="shared" si="2"/>
        <v>4891</v>
      </c>
      <c r="E32" s="3"/>
      <c r="F32" s="3">
        <v>2082</v>
      </c>
      <c r="G32" s="3">
        <v>2540</v>
      </c>
      <c r="H32" s="6">
        <f t="shared" si="3"/>
        <v>4622</v>
      </c>
      <c r="I32" s="10"/>
      <c r="J32" s="3">
        <v>2023</v>
      </c>
      <c r="K32" s="3">
        <v>2418</v>
      </c>
      <c r="L32" s="6">
        <v>4441</v>
      </c>
    </row>
    <row r="33" spans="1:12" ht="12" customHeight="1">
      <c r="A33" s="48" t="s">
        <v>110</v>
      </c>
      <c r="B33" s="3">
        <v>507</v>
      </c>
      <c r="C33" s="3">
        <v>570</v>
      </c>
      <c r="D33" s="6">
        <f t="shared" si="2"/>
        <v>1077</v>
      </c>
      <c r="E33" s="3"/>
      <c r="F33" s="3">
        <v>478</v>
      </c>
      <c r="G33" s="3">
        <v>556</v>
      </c>
      <c r="H33" s="6">
        <f t="shared" si="3"/>
        <v>1034</v>
      </c>
      <c r="I33" s="10"/>
      <c r="J33" s="3">
        <v>452</v>
      </c>
      <c r="K33" s="3">
        <v>526</v>
      </c>
      <c r="L33" s="6">
        <v>978</v>
      </c>
    </row>
    <row r="34" spans="1:12" ht="12" customHeight="1">
      <c r="A34" s="48" t="s">
        <v>85</v>
      </c>
      <c r="B34" s="3">
        <v>148</v>
      </c>
      <c r="C34" s="3">
        <v>131</v>
      </c>
      <c r="D34" s="6">
        <f t="shared" si="2"/>
        <v>279</v>
      </c>
      <c r="E34" s="3"/>
      <c r="F34" s="3">
        <v>141</v>
      </c>
      <c r="G34" s="3">
        <v>130</v>
      </c>
      <c r="H34" s="6">
        <f t="shared" si="3"/>
        <v>271</v>
      </c>
      <c r="I34" s="10"/>
      <c r="J34" s="3">
        <v>137</v>
      </c>
      <c r="K34" s="3">
        <v>129</v>
      </c>
      <c r="L34" s="6">
        <v>266</v>
      </c>
    </row>
    <row r="35" spans="1:13" ht="15.75" customHeight="1">
      <c r="A35" s="48" t="s">
        <v>8</v>
      </c>
      <c r="B35" s="3">
        <f>SUM(B22:B34)</f>
        <v>169471</v>
      </c>
      <c r="C35" s="3">
        <f>SUM(C22:C34)</f>
        <v>245271</v>
      </c>
      <c r="D35" s="3">
        <f>SUM(D22:D34)</f>
        <v>414742</v>
      </c>
      <c r="E35" s="3"/>
      <c r="F35" s="3">
        <f>SUM(F22:F34)</f>
        <v>155994</v>
      </c>
      <c r="G35" s="3">
        <f>SUM(G22:G34)</f>
        <v>226856</v>
      </c>
      <c r="H35" s="3">
        <f>SUM(H22:H34)</f>
        <v>382850</v>
      </c>
      <c r="I35" s="10"/>
      <c r="J35" s="3">
        <f>SUM(J22:J34)</f>
        <v>142340</v>
      </c>
      <c r="K35" s="3">
        <f>SUM(K22:K34)</f>
        <v>207615</v>
      </c>
      <c r="L35" s="3">
        <f>SUM(L22:L34)</f>
        <v>349955</v>
      </c>
      <c r="M35" s="7"/>
    </row>
    <row r="36" spans="1:12" ht="20.25" customHeight="1">
      <c r="A36" s="39" t="s">
        <v>19</v>
      </c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</row>
    <row r="37" spans="1:12" ht="12" customHeight="1">
      <c r="A37" s="48" t="s">
        <v>79</v>
      </c>
      <c r="B37" s="3">
        <f>B7+B22</f>
        <v>4792</v>
      </c>
      <c r="C37" s="3">
        <f>C7+C22</f>
        <v>6637</v>
      </c>
      <c r="D37" s="3">
        <f aca="true" t="shared" si="4" ref="D37:D49">C37+B37</f>
        <v>11429</v>
      </c>
      <c r="E37" s="3"/>
      <c r="F37" s="3">
        <f aca="true" t="shared" si="5" ref="F37:G49">F7+F22</f>
        <v>4191</v>
      </c>
      <c r="G37" s="3">
        <f t="shared" si="5"/>
        <v>5875</v>
      </c>
      <c r="H37" s="3">
        <f aca="true" t="shared" si="6" ref="H37:H48">G37+F37</f>
        <v>10066</v>
      </c>
      <c r="I37" s="10"/>
      <c r="J37" s="3">
        <v>3935</v>
      </c>
      <c r="K37" s="3">
        <v>5507</v>
      </c>
      <c r="L37" s="6">
        <v>9442</v>
      </c>
    </row>
    <row r="38" spans="1:12" ht="12" customHeight="1">
      <c r="A38" s="48" t="s">
        <v>21</v>
      </c>
      <c r="B38" s="3">
        <f aca="true" t="shared" si="7" ref="B38:C49">B8+B23</f>
        <v>6127</v>
      </c>
      <c r="C38" s="3">
        <f t="shared" si="7"/>
        <v>9252</v>
      </c>
      <c r="D38" s="3">
        <f t="shared" si="4"/>
        <v>15379</v>
      </c>
      <c r="E38" s="3"/>
      <c r="F38" s="3">
        <f t="shared" si="5"/>
        <v>5356</v>
      </c>
      <c r="G38" s="3">
        <f t="shared" si="5"/>
        <v>8259</v>
      </c>
      <c r="H38" s="3">
        <f t="shared" si="6"/>
        <v>13615</v>
      </c>
      <c r="I38" s="10"/>
      <c r="J38" s="3">
        <v>4822</v>
      </c>
      <c r="K38" s="3">
        <v>7151</v>
      </c>
      <c r="L38" s="6">
        <v>11973</v>
      </c>
    </row>
    <row r="39" spans="1:12" ht="12" customHeight="1">
      <c r="A39" s="48" t="s">
        <v>22</v>
      </c>
      <c r="B39" s="3">
        <f t="shared" si="7"/>
        <v>46837</v>
      </c>
      <c r="C39" s="3">
        <f t="shared" si="7"/>
        <v>86309</v>
      </c>
      <c r="D39" s="3">
        <f t="shared" si="4"/>
        <v>133146</v>
      </c>
      <c r="E39" s="3"/>
      <c r="F39" s="3">
        <f t="shared" si="5"/>
        <v>39697</v>
      </c>
      <c r="G39" s="3">
        <f t="shared" si="5"/>
        <v>74921</v>
      </c>
      <c r="H39" s="3">
        <f t="shared" si="6"/>
        <v>114618</v>
      </c>
      <c r="I39" s="10"/>
      <c r="J39" s="3">
        <v>32166</v>
      </c>
      <c r="K39" s="3">
        <v>63045</v>
      </c>
      <c r="L39" s="3">
        <v>95211</v>
      </c>
    </row>
    <row r="40" spans="1:12" ht="12" customHeight="1">
      <c r="A40" s="48" t="s">
        <v>25</v>
      </c>
      <c r="B40" s="3">
        <f t="shared" si="7"/>
        <v>29331</v>
      </c>
      <c r="C40" s="3">
        <f t="shared" si="7"/>
        <v>51746</v>
      </c>
      <c r="D40" s="3">
        <f t="shared" si="4"/>
        <v>81077</v>
      </c>
      <c r="E40" s="3"/>
      <c r="F40" s="3">
        <f t="shared" si="5"/>
        <v>28940</v>
      </c>
      <c r="G40" s="3">
        <f t="shared" si="5"/>
        <v>51039</v>
      </c>
      <c r="H40" s="3">
        <f t="shared" si="6"/>
        <v>79979</v>
      </c>
      <c r="I40" s="10"/>
      <c r="J40" s="3">
        <v>28505</v>
      </c>
      <c r="K40" s="3">
        <v>49660</v>
      </c>
      <c r="L40" s="3">
        <v>78165</v>
      </c>
    </row>
    <row r="41" spans="1:12" ht="12" customHeight="1">
      <c r="A41" s="48" t="s">
        <v>80</v>
      </c>
      <c r="B41" s="3">
        <f t="shared" si="7"/>
        <v>19528</v>
      </c>
      <c r="C41" s="3">
        <f t="shared" si="7"/>
        <v>24797</v>
      </c>
      <c r="D41" s="3">
        <f t="shared" si="4"/>
        <v>44325</v>
      </c>
      <c r="E41" s="3"/>
      <c r="F41" s="3">
        <f t="shared" si="5"/>
        <v>17977</v>
      </c>
      <c r="G41" s="3">
        <f t="shared" si="5"/>
        <v>23282</v>
      </c>
      <c r="H41" s="3">
        <f t="shared" si="6"/>
        <v>41259</v>
      </c>
      <c r="I41" s="10"/>
      <c r="J41" s="3">
        <v>16647</v>
      </c>
      <c r="K41" s="3">
        <v>22124</v>
      </c>
      <c r="L41" s="6">
        <v>38771</v>
      </c>
    </row>
    <row r="42" spans="1:12" ht="12" customHeight="1">
      <c r="A42" s="48" t="s">
        <v>81</v>
      </c>
      <c r="B42" s="3">
        <f t="shared" si="7"/>
        <v>15744</v>
      </c>
      <c r="C42" s="3">
        <f t="shared" si="7"/>
        <v>18830</v>
      </c>
      <c r="D42" s="3">
        <f t="shared" si="4"/>
        <v>34574</v>
      </c>
      <c r="E42" s="3"/>
      <c r="F42" s="3">
        <f t="shared" si="5"/>
        <v>14650</v>
      </c>
      <c r="G42" s="3">
        <f t="shared" si="5"/>
        <v>17883</v>
      </c>
      <c r="H42" s="3">
        <f t="shared" si="6"/>
        <v>32533</v>
      </c>
      <c r="I42" s="10"/>
      <c r="J42" s="3">
        <v>13339</v>
      </c>
      <c r="K42" s="3">
        <v>16848</v>
      </c>
      <c r="L42" s="6">
        <v>30187</v>
      </c>
    </row>
    <row r="43" spans="1:12" ht="12" customHeight="1">
      <c r="A43" s="48" t="s">
        <v>82</v>
      </c>
      <c r="B43" s="3">
        <f t="shared" si="7"/>
        <v>14504</v>
      </c>
      <c r="C43" s="3">
        <f t="shared" si="7"/>
        <v>14150</v>
      </c>
      <c r="D43" s="3">
        <f t="shared" si="4"/>
        <v>28654</v>
      </c>
      <c r="E43" s="3"/>
      <c r="F43" s="3">
        <f t="shared" si="5"/>
        <v>13873</v>
      </c>
      <c r="G43" s="3">
        <f t="shared" si="5"/>
        <v>13544</v>
      </c>
      <c r="H43" s="3">
        <f t="shared" si="6"/>
        <v>27417</v>
      </c>
      <c r="I43" s="10"/>
      <c r="J43" s="3">
        <v>13068</v>
      </c>
      <c r="K43" s="3">
        <v>12829</v>
      </c>
      <c r="L43" s="6">
        <v>25897</v>
      </c>
    </row>
    <row r="44" spans="1:12" ht="12" customHeight="1">
      <c r="A44" s="48" t="s">
        <v>83</v>
      </c>
      <c r="B44" s="3">
        <f t="shared" si="7"/>
        <v>10101</v>
      </c>
      <c r="C44" s="3">
        <f t="shared" si="7"/>
        <v>9807</v>
      </c>
      <c r="D44" s="3">
        <f t="shared" si="4"/>
        <v>19908</v>
      </c>
      <c r="E44" s="3"/>
      <c r="F44" s="3">
        <f t="shared" si="5"/>
        <v>9835</v>
      </c>
      <c r="G44" s="3">
        <f t="shared" si="5"/>
        <v>9356</v>
      </c>
      <c r="H44" s="3">
        <f t="shared" si="6"/>
        <v>19191</v>
      </c>
      <c r="I44" s="10"/>
      <c r="J44" s="3">
        <v>9373</v>
      </c>
      <c r="K44" s="3">
        <v>8852</v>
      </c>
      <c r="L44" s="6">
        <v>18225</v>
      </c>
    </row>
    <row r="45" spans="1:12" ht="12" customHeight="1">
      <c r="A45" s="48" t="s">
        <v>84</v>
      </c>
      <c r="B45" s="3">
        <f t="shared" si="7"/>
        <v>6924</v>
      </c>
      <c r="C45" s="3">
        <f t="shared" si="7"/>
        <v>6789</v>
      </c>
      <c r="D45" s="3">
        <f t="shared" si="4"/>
        <v>13713</v>
      </c>
      <c r="E45" s="3"/>
      <c r="F45" s="3">
        <f t="shared" si="5"/>
        <v>6579</v>
      </c>
      <c r="G45" s="3">
        <f t="shared" si="5"/>
        <v>6526</v>
      </c>
      <c r="H45" s="3">
        <f t="shared" si="6"/>
        <v>13105</v>
      </c>
      <c r="I45" s="10"/>
      <c r="J45" s="3">
        <v>6347</v>
      </c>
      <c r="K45" s="3">
        <v>6266</v>
      </c>
      <c r="L45" s="6">
        <v>12613</v>
      </c>
    </row>
    <row r="46" spans="1:12" ht="12" customHeight="1">
      <c r="A46" s="48" t="s">
        <v>23</v>
      </c>
      <c r="B46" s="3">
        <f t="shared" si="7"/>
        <v>12767</v>
      </c>
      <c r="C46" s="3">
        <f t="shared" si="7"/>
        <v>13648</v>
      </c>
      <c r="D46" s="3">
        <f t="shared" si="4"/>
        <v>26415</v>
      </c>
      <c r="E46" s="3"/>
      <c r="F46" s="3">
        <f t="shared" si="5"/>
        <v>12202</v>
      </c>
      <c r="G46" s="3">
        <f t="shared" si="5"/>
        <v>12950</v>
      </c>
      <c r="H46" s="3">
        <f t="shared" si="6"/>
        <v>25152</v>
      </c>
      <c r="I46" s="10"/>
      <c r="J46" s="3">
        <v>11528</v>
      </c>
      <c r="K46" s="3">
        <v>12267</v>
      </c>
      <c r="L46" s="6">
        <v>23795</v>
      </c>
    </row>
    <row r="47" spans="1:12" ht="12" customHeight="1">
      <c r="A47" s="48" t="s">
        <v>24</v>
      </c>
      <c r="B47" s="3">
        <f t="shared" si="7"/>
        <v>2213</v>
      </c>
      <c r="C47" s="3">
        <f t="shared" si="7"/>
        <v>2679</v>
      </c>
      <c r="D47" s="3">
        <f t="shared" si="4"/>
        <v>4892</v>
      </c>
      <c r="E47" s="3"/>
      <c r="F47" s="3">
        <f t="shared" si="5"/>
        <v>2082</v>
      </c>
      <c r="G47" s="3">
        <f t="shared" si="5"/>
        <v>2540</v>
      </c>
      <c r="H47" s="3">
        <f t="shared" si="6"/>
        <v>4622</v>
      </c>
      <c r="I47" s="10"/>
      <c r="J47" s="3">
        <v>2023</v>
      </c>
      <c r="K47" s="3">
        <v>2418</v>
      </c>
      <c r="L47" s="6">
        <v>4441</v>
      </c>
    </row>
    <row r="48" spans="1:12" ht="12" customHeight="1">
      <c r="A48" s="48" t="s">
        <v>110</v>
      </c>
      <c r="B48" s="3">
        <f t="shared" si="7"/>
        <v>507</v>
      </c>
      <c r="C48" s="3">
        <f t="shared" si="7"/>
        <v>570</v>
      </c>
      <c r="D48" s="3">
        <f t="shared" si="4"/>
        <v>1077</v>
      </c>
      <c r="E48" s="3"/>
      <c r="F48" s="3">
        <f t="shared" si="5"/>
        <v>478</v>
      </c>
      <c r="G48" s="3">
        <f t="shared" si="5"/>
        <v>556</v>
      </c>
      <c r="H48" s="3">
        <f t="shared" si="6"/>
        <v>1034</v>
      </c>
      <c r="I48" s="10"/>
      <c r="J48" s="3">
        <v>452</v>
      </c>
      <c r="K48" s="3">
        <v>526</v>
      </c>
      <c r="L48" s="6">
        <v>978</v>
      </c>
    </row>
    <row r="49" spans="1:12" ht="12" customHeight="1">
      <c r="A49" s="48" t="s">
        <v>85</v>
      </c>
      <c r="B49" s="3">
        <f t="shared" si="7"/>
        <v>148</v>
      </c>
      <c r="C49" s="3">
        <f t="shared" si="7"/>
        <v>131</v>
      </c>
      <c r="D49" s="3">
        <f t="shared" si="4"/>
        <v>279</v>
      </c>
      <c r="E49" s="3"/>
      <c r="F49" s="3">
        <f t="shared" si="5"/>
        <v>141</v>
      </c>
      <c r="G49" s="3">
        <f t="shared" si="5"/>
        <v>130</v>
      </c>
      <c r="H49" s="3">
        <f>H19+H34</f>
        <v>271</v>
      </c>
      <c r="I49" s="10"/>
      <c r="J49" s="3">
        <v>137</v>
      </c>
      <c r="K49" s="3">
        <v>129</v>
      </c>
      <c r="L49" s="6">
        <v>266</v>
      </c>
    </row>
    <row r="50" spans="1:13" ht="15.75" customHeight="1">
      <c r="A50" s="49" t="s">
        <v>8</v>
      </c>
      <c r="B50" s="38">
        <f>SUM(B37:B49)</f>
        <v>169523</v>
      </c>
      <c r="C50" s="38">
        <f>SUM(C37:C49)</f>
        <v>245345</v>
      </c>
      <c r="D50" s="38">
        <f>SUM(D37:D49)</f>
        <v>414868</v>
      </c>
      <c r="E50" s="38"/>
      <c r="F50" s="38">
        <f>SUM(F37:F49)</f>
        <v>156001</v>
      </c>
      <c r="G50" s="38">
        <f>SUM(G37:G49)</f>
        <v>226861</v>
      </c>
      <c r="H50" s="38">
        <f>SUM(H37:H49)</f>
        <v>382862</v>
      </c>
      <c r="I50" s="14"/>
      <c r="J50" s="38">
        <f>SUM(J37:J49)</f>
        <v>142342</v>
      </c>
      <c r="K50" s="38">
        <f>SUM(K37:K49)</f>
        <v>207622</v>
      </c>
      <c r="L50" s="38">
        <f>SUM(L37:L49)</f>
        <v>349964</v>
      </c>
      <c r="M50" s="7"/>
    </row>
    <row r="51" ht="24" customHeight="1"/>
    <row r="58" ht="15" customHeight="1"/>
  </sheetData>
  <mergeCells count="3">
    <mergeCell ref="A1:L1"/>
    <mergeCell ref="A3:L3"/>
    <mergeCell ref="A2:L2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36" sqref="A36:B36"/>
    </sheetView>
  </sheetViews>
  <sheetFormatPr defaultColWidth="9.140625" defaultRowHeight="12.75"/>
  <cols>
    <col min="1" max="1" width="21.421875" style="0" customWidth="1"/>
    <col min="2" max="2" width="4.7109375" style="0" customWidth="1"/>
    <col min="3" max="3" width="1.7109375" style="0" customWidth="1"/>
    <col min="4" max="4" width="4.00390625" style="0" customWidth="1"/>
    <col min="5" max="7" width="4.7109375" style="0" customWidth="1"/>
    <col min="8" max="8" width="4.140625" style="0" customWidth="1"/>
    <col min="9" max="9" width="1.7109375" style="0" customWidth="1"/>
    <col min="10" max="10" width="6.28125" style="0" customWidth="1"/>
    <col min="11" max="11" width="1.7109375" style="0" customWidth="1"/>
    <col min="12" max="12" width="3.421875" style="0" customWidth="1"/>
    <col min="13" max="14" width="6.28125" style="0" customWidth="1"/>
    <col min="15" max="16" width="5.7109375" style="0" customWidth="1"/>
  </cols>
  <sheetData>
    <row r="1" spans="1:16" ht="27" customHeight="1">
      <c r="A1" s="110" t="s">
        <v>132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 customHeight="1">
      <c r="A2" s="110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25.5" customHeight="1">
      <c r="A3" s="89" t="s">
        <v>133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5.75" customHeight="1">
      <c r="A4" s="42" t="s">
        <v>67</v>
      </c>
      <c r="B4" s="50" t="s">
        <v>134</v>
      </c>
      <c r="C4" s="21"/>
      <c r="D4" s="21"/>
      <c r="E4" s="21"/>
      <c r="F4" s="21"/>
      <c r="G4" s="21"/>
      <c r="H4" s="21"/>
      <c r="I4" s="22"/>
      <c r="J4" s="50" t="s">
        <v>14</v>
      </c>
      <c r="K4" s="21"/>
      <c r="L4" s="21"/>
      <c r="M4" s="21"/>
      <c r="N4" s="50"/>
      <c r="O4" s="21"/>
      <c r="P4" s="21"/>
    </row>
    <row r="5" spans="1:16" ht="15.75" customHeight="1">
      <c r="A5" s="29"/>
      <c r="B5" s="51" t="s">
        <v>31</v>
      </c>
      <c r="C5" s="52"/>
      <c r="D5" s="46" t="s">
        <v>16</v>
      </c>
      <c r="E5" s="46"/>
      <c r="F5" s="46"/>
      <c r="G5" s="46"/>
      <c r="H5" s="46"/>
      <c r="I5" s="4"/>
      <c r="J5" s="53" t="s">
        <v>31</v>
      </c>
      <c r="K5" s="4"/>
      <c r="L5" s="41" t="s">
        <v>16</v>
      </c>
      <c r="M5" s="41"/>
      <c r="N5" s="41"/>
      <c r="O5" s="41"/>
      <c r="P5" s="41"/>
    </row>
    <row r="6" spans="1:16" ht="15.75" customHeight="1">
      <c r="A6" s="24"/>
      <c r="B6" s="35" t="s">
        <v>109</v>
      </c>
      <c r="C6" s="41"/>
      <c r="D6" s="35">
        <v>-29</v>
      </c>
      <c r="E6" s="35" t="s">
        <v>104</v>
      </c>
      <c r="F6" s="35" t="s">
        <v>105</v>
      </c>
      <c r="G6" s="35" t="s">
        <v>106</v>
      </c>
      <c r="H6" s="35" t="s">
        <v>107</v>
      </c>
      <c r="I6" s="41"/>
      <c r="J6" s="35" t="s">
        <v>109</v>
      </c>
      <c r="K6" s="41"/>
      <c r="L6" s="35">
        <v>-29</v>
      </c>
      <c r="M6" s="35" t="s">
        <v>104</v>
      </c>
      <c r="N6" s="35" t="s">
        <v>105</v>
      </c>
      <c r="O6" s="35" t="s">
        <v>106</v>
      </c>
      <c r="P6" s="35" t="s">
        <v>107</v>
      </c>
    </row>
    <row r="7" spans="1:16" ht="20.25" customHeight="1">
      <c r="A7" s="62" t="s">
        <v>119</v>
      </c>
      <c r="B7" s="2">
        <f>D7+E7+F7+G7+H7</f>
        <v>0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2"/>
      <c r="J7" s="3">
        <f>L7+M7+N7+O7+P7</f>
        <v>6598</v>
      </c>
      <c r="K7" s="3"/>
      <c r="L7" s="3">
        <v>0</v>
      </c>
      <c r="M7" s="3">
        <v>616</v>
      </c>
      <c r="N7" s="3">
        <v>1626</v>
      </c>
      <c r="O7" s="3">
        <v>1660</v>
      </c>
      <c r="P7" s="3">
        <v>2696</v>
      </c>
    </row>
    <row r="8" spans="1:16" ht="12.75">
      <c r="A8" s="48" t="s">
        <v>79</v>
      </c>
      <c r="B8" s="2">
        <f aca="true" t="shared" si="0" ref="B8:B22">D8+E8+F8+G8+H8</f>
        <v>0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2"/>
      <c r="J8" s="3">
        <f aca="true" t="shared" si="1" ref="J8:J22">L8+M8+N8+O8+P8</f>
        <v>9442</v>
      </c>
      <c r="K8" s="3"/>
      <c r="L8" s="3">
        <v>0</v>
      </c>
      <c r="M8" s="3">
        <v>1290</v>
      </c>
      <c r="N8" s="3">
        <v>3781</v>
      </c>
      <c r="O8" s="3">
        <v>3674</v>
      </c>
      <c r="P8" s="3">
        <v>697</v>
      </c>
    </row>
    <row r="9" spans="1:16" ht="12.75">
      <c r="A9" s="48" t="s">
        <v>21</v>
      </c>
      <c r="B9" s="2">
        <f t="shared" si="0"/>
        <v>0</v>
      </c>
      <c r="C9" s="2"/>
      <c r="D9" s="2">
        <v>0</v>
      </c>
      <c r="E9" s="2">
        <v>0</v>
      </c>
      <c r="F9" s="2">
        <v>0</v>
      </c>
      <c r="G9" s="2">
        <v>0</v>
      </c>
      <c r="H9" s="2">
        <v>0</v>
      </c>
      <c r="I9" s="2"/>
      <c r="J9" s="3">
        <f t="shared" si="1"/>
        <v>11973</v>
      </c>
      <c r="K9" s="3"/>
      <c r="L9" s="3">
        <v>0</v>
      </c>
      <c r="M9" s="3">
        <v>473</v>
      </c>
      <c r="N9" s="3">
        <v>2472</v>
      </c>
      <c r="O9" s="3">
        <v>7645</v>
      </c>
      <c r="P9" s="3">
        <v>1383</v>
      </c>
    </row>
    <row r="10" spans="1:16" ht="12.75">
      <c r="A10" s="48" t="s">
        <v>22</v>
      </c>
      <c r="B10" s="2">
        <f t="shared" si="0"/>
        <v>8</v>
      </c>
      <c r="C10" s="3"/>
      <c r="D10" s="2">
        <v>0</v>
      </c>
      <c r="E10" s="2">
        <v>5</v>
      </c>
      <c r="F10" s="2">
        <v>3</v>
      </c>
      <c r="G10" s="2">
        <v>0</v>
      </c>
      <c r="H10" s="2">
        <v>0</v>
      </c>
      <c r="I10" s="2"/>
      <c r="J10" s="3">
        <f t="shared" si="1"/>
        <v>95203</v>
      </c>
      <c r="K10" s="3"/>
      <c r="L10" s="3">
        <v>0</v>
      </c>
      <c r="M10" s="3">
        <v>7882</v>
      </c>
      <c r="N10" s="3">
        <v>68130</v>
      </c>
      <c r="O10" s="3">
        <v>16888</v>
      </c>
      <c r="P10" s="3">
        <v>2303</v>
      </c>
    </row>
    <row r="11" spans="1:16" ht="12.75">
      <c r="A11" s="48" t="s">
        <v>25</v>
      </c>
      <c r="B11" s="2">
        <f t="shared" si="0"/>
        <v>1</v>
      </c>
      <c r="C11" s="2"/>
      <c r="D11" s="2">
        <v>0</v>
      </c>
      <c r="E11" s="2">
        <v>0</v>
      </c>
      <c r="F11" s="2">
        <v>1</v>
      </c>
      <c r="G11" s="2">
        <v>0</v>
      </c>
      <c r="H11" s="2">
        <v>0</v>
      </c>
      <c r="I11" s="2"/>
      <c r="J11" s="3">
        <f t="shared" si="1"/>
        <v>78164</v>
      </c>
      <c r="K11" s="3"/>
      <c r="L11" s="3">
        <v>0</v>
      </c>
      <c r="M11" s="3">
        <v>19546</v>
      </c>
      <c r="N11" s="3">
        <v>46980</v>
      </c>
      <c r="O11" s="3">
        <v>10381</v>
      </c>
      <c r="P11" s="3">
        <v>1257</v>
      </c>
    </row>
    <row r="12" spans="1:16" ht="12.75">
      <c r="A12" s="48" t="s">
        <v>80</v>
      </c>
      <c r="B12" s="2">
        <f t="shared" si="0"/>
        <v>0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/>
      <c r="J12" s="3">
        <f t="shared" si="1"/>
        <v>38771</v>
      </c>
      <c r="K12" s="3"/>
      <c r="L12" s="3">
        <v>0</v>
      </c>
      <c r="M12" s="3">
        <v>2048</v>
      </c>
      <c r="N12" s="3">
        <v>29043</v>
      </c>
      <c r="O12" s="3">
        <v>6850</v>
      </c>
      <c r="P12" s="3">
        <v>830</v>
      </c>
    </row>
    <row r="13" spans="1:16" ht="12.75">
      <c r="A13" s="48" t="s">
        <v>81</v>
      </c>
      <c r="B13" s="2">
        <f t="shared" si="0"/>
        <v>0</v>
      </c>
      <c r="C13" s="2"/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/>
      <c r="J13" s="3">
        <f t="shared" si="1"/>
        <v>30187</v>
      </c>
      <c r="K13" s="3"/>
      <c r="L13" s="3">
        <v>0</v>
      </c>
      <c r="M13" s="3">
        <v>938</v>
      </c>
      <c r="N13" s="3">
        <v>23044</v>
      </c>
      <c r="O13" s="3">
        <v>5587</v>
      </c>
      <c r="P13" s="3">
        <v>618</v>
      </c>
    </row>
    <row r="14" spans="1:16" ht="12.75">
      <c r="A14" s="48" t="s">
        <v>82</v>
      </c>
      <c r="B14" s="2">
        <f t="shared" si="0"/>
        <v>0</v>
      </c>
      <c r="C14" s="2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/>
      <c r="J14" s="3">
        <f t="shared" si="1"/>
        <v>25897</v>
      </c>
      <c r="K14" s="3"/>
      <c r="L14" s="3">
        <v>0</v>
      </c>
      <c r="M14" s="3">
        <v>339</v>
      </c>
      <c r="N14" s="3">
        <v>20649</v>
      </c>
      <c r="O14" s="3">
        <v>4354</v>
      </c>
      <c r="P14" s="3">
        <v>555</v>
      </c>
    </row>
    <row r="15" spans="1:16" ht="12.75">
      <c r="A15" s="48" t="s">
        <v>83</v>
      </c>
      <c r="B15" s="2">
        <f t="shared" si="0"/>
        <v>0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/>
      <c r="J15" s="3">
        <f t="shared" si="1"/>
        <v>18225</v>
      </c>
      <c r="K15" s="3"/>
      <c r="L15" s="3">
        <v>0</v>
      </c>
      <c r="M15" s="3">
        <v>70</v>
      </c>
      <c r="N15" s="3">
        <v>14074</v>
      </c>
      <c r="O15" s="3">
        <v>3639</v>
      </c>
      <c r="P15" s="2">
        <v>442</v>
      </c>
    </row>
    <row r="16" spans="1:16" ht="12.75">
      <c r="A16" s="48" t="s">
        <v>84</v>
      </c>
      <c r="B16" s="2">
        <f t="shared" si="0"/>
        <v>0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/>
      <c r="J16" s="3">
        <f t="shared" si="1"/>
        <v>12613</v>
      </c>
      <c r="K16" s="3"/>
      <c r="L16" s="3">
        <v>0</v>
      </c>
      <c r="M16" s="3">
        <v>21</v>
      </c>
      <c r="N16" s="3">
        <v>9319</v>
      </c>
      <c r="O16" s="3">
        <v>2942</v>
      </c>
      <c r="P16" s="2">
        <v>331</v>
      </c>
    </row>
    <row r="17" spans="1:16" ht="12.75">
      <c r="A17" s="48" t="s">
        <v>23</v>
      </c>
      <c r="B17" s="2">
        <f t="shared" si="0"/>
        <v>0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/>
      <c r="J17" s="3">
        <f t="shared" si="1"/>
        <v>23795</v>
      </c>
      <c r="K17" s="3"/>
      <c r="L17" s="3">
        <v>0</v>
      </c>
      <c r="M17" s="3">
        <v>15</v>
      </c>
      <c r="N17" s="3">
        <v>15145</v>
      </c>
      <c r="O17" s="3">
        <v>7604</v>
      </c>
      <c r="P17" s="2">
        <v>1031</v>
      </c>
    </row>
    <row r="18" spans="1:16" ht="12.75">
      <c r="A18" s="48" t="s">
        <v>24</v>
      </c>
      <c r="B18" s="2">
        <f t="shared" si="0"/>
        <v>0</v>
      </c>
      <c r="C18" s="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/>
      <c r="J18" s="3">
        <f t="shared" si="1"/>
        <v>4441</v>
      </c>
      <c r="K18" s="3"/>
      <c r="L18" s="3">
        <v>0</v>
      </c>
      <c r="M18" s="3">
        <v>0</v>
      </c>
      <c r="N18" s="3">
        <v>1572</v>
      </c>
      <c r="O18" s="3">
        <v>2395</v>
      </c>
      <c r="P18" s="2">
        <v>474</v>
      </c>
    </row>
    <row r="19" spans="1:16" ht="12.75">
      <c r="A19" s="48" t="s">
        <v>110</v>
      </c>
      <c r="B19" s="2">
        <f t="shared" si="0"/>
        <v>0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/>
      <c r="J19" s="3">
        <f t="shared" si="1"/>
        <v>978</v>
      </c>
      <c r="K19" s="3"/>
      <c r="L19" s="3">
        <v>0</v>
      </c>
      <c r="M19" s="3">
        <v>0</v>
      </c>
      <c r="N19" s="3">
        <v>211</v>
      </c>
      <c r="O19" s="3">
        <v>650</v>
      </c>
      <c r="P19" s="2">
        <v>117</v>
      </c>
    </row>
    <row r="20" spans="1:16" ht="12.75">
      <c r="A20" s="48" t="s">
        <v>85</v>
      </c>
      <c r="B20" s="2">
        <f t="shared" si="0"/>
        <v>0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/>
      <c r="J20" s="3">
        <f t="shared" si="1"/>
        <v>266</v>
      </c>
      <c r="K20" s="3"/>
      <c r="L20" s="3">
        <v>0</v>
      </c>
      <c r="M20" s="3">
        <v>0</v>
      </c>
      <c r="N20" s="3">
        <v>31</v>
      </c>
      <c r="O20" s="3">
        <v>200</v>
      </c>
      <c r="P20" s="2">
        <v>35</v>
      </c>
    </row>
    <row r="21" spans="1:16" ht="12.75">
      <c r="A21" s="48" t="s">
        <v>86</v>
      </c>
      <c r="B21" s="2">
        <f t="shared" si="0"/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/>
      <c r="J21" s="3">
        <f t="shared" si="1"/>
        <v>0</v>
      </c>
      <c r="K21" s="3"/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5" customHeight="1">
      <c r="A22" s="49" t="s">
        <v>8</v>
      </c>
      <c r="B22" s="41">
        <f t="shared" si="0"/>
        <v>9</v>
      </c>
      <c r="C22" s="38"/>
      <c r="D22" s="38">
        <f>SUM(D7:D21)</f>
        <v>0</v>
      </c>
      <c r="E22" s="41">
        <f>SUM(E7:E21)</f>
        <v>5</v>
      </c>
      <c r="F22" s="41">
        <f>SUM(F7:F21)</f>
        <v>4</v>
      </c>
      <c r="G22" s="41">
        <f>SUM(G7:G21)</f>
        <v>0</v>
      </c>
      <c r="H22" s="41">
        <f>SUM(H7:H21)</f>
        <v>0</v>
      </c>
      <c r="I22" s="41"/>
      <c r="J22" s="38">
        <f t="shared" si="1"/>
        <v>356553</v>
      </c>
      <c r="K22" s="38"/>
      <c r="L22" s="38">
        <f>SUM(L7:L21)</f>
        <v>0</v>
      </c>
      <c r="M22" s="38">
        <f>SUM(M7:M21)</f>
        <v>33238</v>
      </c>
      <c r="N22" s="38">
        <f>SUM(N7:N21)</f>
        <v>236077</v>
      </c>
      <c r="O22" s="38">
        <f>SUM(O7:O21)</f>
        <v>74469</v>
      </c>
      <c r="P22" s="38">
        <f>SUM(P7:P21)</f>
        <v>12769</v>
      </c>
    </row>
    <row r="23" spans="1:16" ht="24" customHeight="1">
      <c r="A23" s="18"/>
      <c r="B23" s="4"/>
      <c r="C23" s="6"/>
      <c r="D23" s="6"/>
      <c r="E23" s="4"/>
      <c r="F23" s="4"/>
      <c r="G23" s="4"/>
      <c r="H23" s="4"/>
      <c r="I23" s="4"/>
      <c r="J23" s="6"/>
      <c r="K23" s="6"/>
      <c r="L23" s="6"/>
      <c r="M23" s="6"/>
      <c r="N23" s="6"/>
      <c r="O23" s="6"/>
      <c r="P23" s="6"/>
    </row>
    <row r="24" spans="1:16" ht="29.25" customHeight="1">
      <c r="A24" s="108" t="s">
        <v>112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</sheetData>
  <mergeCells count="4">
    <mergeCell ref="A24:P24"/>
    <mergeCell ref="A1:P1"/>
    <mergeCell ref="A3:P3"/>
    <mergeCell ref="A2:P2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36" sqref="A36:B36"/>
    </sheetView>
  </sheetViews>
  <sheetFormatPr defaultColWidth="9.140625" defaultRowHeight="12.75"/>
  <cols>
    <col min="1" max="1" width="21.421875" style="0" customWidth="1"/>
    <col min="2" max="2" width="7.57421875" style="0" customWidth="1"/>
    <col min="3" max="3" width="12.8515625" style="0" customWidth="1"/>
    <col min="4" max="4" width="12.28125" style="0" customWidth="1"/>
  </cols>
  <sheetData>
    <row r="1" spans="1:4" ht="27" customHeight="1">
      <c r="A1" s="110" t="s">
        <v>135</v>
      </c>
      <c r="B1" s="90"/>
      <c r="C1" s="90"/>
      <c r="D1" s="90"/>
    </row>
    <row r="2" spans="1:4" ht="12.75" customHeight="1">
      <c r="A2" s="110"/>
      <c r="B2" s="90"/>
      <c r="C2" s="90"/>
      <c r="D2" s="90"/>
    </row>
    <row r="3" spans="1:5" ht="25.5" customHeight="1">
      <c r="A3" s="89" t="s">
        <v>136</v>
      </c>
      <c r="B3" s="95"/>
      <c r="C3" s="95"/>
      <c r="D3" s="95"/>
      <c r="E3" s="20"/>
    </row>
    <row r="4" spans="1:4" ht="27" customHeight="1">
      <c r="A4" s="68" t="s">
        <v>26</v>
      </c>
      <c r="B4" s="69"/>
      <c r="C4" s="70" t="s">
        <v>66</v>
      </c>
      <c r="D4" s="26"/>
    </row>
    <row r="5" spans="1:4" ht="20.25" customHeight="1">
      <c r="A5" s="2" t="s">
        <v>149</v>
      </c>
      <c r="B5" s="32"/>
      <c r="C5" s="3">
        <v>1603</v>
      </c>
      <c r="D5" s="26"/>
    </row>
    <row r="6" spans="1:4" ht="20.25" customHeight="1">
      <c r="A6" s="2" t="s">
        <v>150</v>
      </c>
      <c r="B6" s="32"/>
      <c r="C6" s="3">
        <v>163</v>
      </c>
      <c r="D6" s="26"/>
    </row>
    <row r="7" spans="1:4" ht="20.25" customHeight="1">
      <c r="A7" s="2" t="s">
        <v>137</v>
      </c>
      <c r="B7" s="32"/>
      <c r="C7" s="2">
        <v>134</v>
      </c>
      <c r="D7" s="26"/>
    </row>
    <row r="8" spans="1:4" ht="20.25" customHeight="1">
      <c r="A8" s="41" t="s">
        <v>8</v>
      </c>
      <c r="B8" s="59"/>
      <c r="C8" s="38">
        <v>1900</v>
      </c>
      <c r="D8" s="26"/>
    </row>
    <row r="9" spans="1:3" ht="24" customHeight="1">
      <c r="A9" s="4"/>
      <c r="B9" s="1"/>
      <c r="C9" s="6"/>
    </row>
    <row r="13" spans="1:4" ht="27" customHeight="1">
      <c r="A13" s="110" t="s">
        <v>37</v>
      </c>
      <c r="B13" s="95"/>
      <c r="C13" s="95"/>
      <c r="D13" s="95"/>
    </row>
    <row r="14" spans="1:4" ht="12.75" customHeight="1">
      <c r="A14" s="110"/>
      <c r="B14" s="95"/>
      <c r="C14" s="95"/>
      <c r="D14" s="95"/>
    </row>
    <row r="15" spans="1:4" ht="25.5" customHeight="1">
      <c r="A15" s="89" t="s">
        <v>125</v>
      </c>
      <c r="B15" s="95"/>
      <c r="C15" s="95"/>
      <c r="D15" s="95"/>
    </row>
    <row r="16" spans="1:4" ht="27" customHeight="1">
      <c r="A16" s="68" t="s">
        <v>28</v>
      </c>
      <c r="B16" s="69"/>
      <c r="C16" s="70" t="s">
        <v>27</v>
      </c>
      <c r="D16" s="70" t="s">
        <v>29</v>
      </c>
    </row>
    <row r="17" spans="1:4" s="1" customFormat="1" ht="20.25" customHeight="1">
      <c r="A17" s="71">
        <v>2001</v>
      </c>
      <c r="B17" s="32"/>
      <c r="C17" s="3">
        <v>93722645</v>
      </c>
      <c r="D17" s="3">
        <v>2194848</v>
      </c>
    </row>
    <row r="18" spans="1:4" ht="20.25" customHeight="1">
      <c r="A18" s="19">
        <v>2002</v>
      </c>
      <c r="B18" s="54"/>
      <c r="C18" s="6">
        <v>100113659</v>
      </c>
      <c r="D18" s="6">
        <v>2127656</v>
      </c>
    </row>
    <row r="19" spans="1:4" ht="20.25" customHeight="1">
      <c r="A19" s="19">
        <v>2003</v>
      </c>
      <c r="B19" s="54"/>
      <c r="C19" s="6">
        <v>104000445</v>
      </c>
      <c r="D19" s="6">
        <v>2130582</v>
      </c>
    </row>
    <row r="20" spans="1:4" ht="20.25" customHeight="1">
      <c r="A20" s="62" t="s">
        <v>120</v>
      </c>
      <c r="B20" s="54"/>
      <c r="C20" s="63">
        <v>116985731</v>
      </c>
      <c r="D20" s="6">
        <v>2352022</v>
      </c>
    </row>
    <row r="21" spans="1:4" ht="20.25" customHeight="1">
      <c r="A21" s="78" t="s">
        <v>138</v>
      </c>
      <c r="B21" s="59"/>
      <c r="C21" s="61">
        <v>134460091</v>
      </c>
      <c r="D21" s="38">
        <v>2570212</v>
      </c>
    </row>
    <row r="22" ht="24" customHeight="1"/>
  </sheetData>
  <mergeCells count="6">
    <mergeCell ref="A14:D14"/>
    <mergeCell ref="A15:D15"/>
    <mergeCell ref="A13:D13"/>
    <mergeCell ref="A1:D1"/>
    <mergeCell ref="A2:D2"/>
    <mergeCell ref="A3:D3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Margaretha Pettersson</cp:lastModifiedBy>
  <cp:lastPrinted>2006-04-22T14:23:55Z</cp:lastPrinted>
  <dcterms:created xsi:type="dcterms:W3CDTF">2001-09-03T07:45:20Z</dcterms:created>
  <dcterms:modified xsi:type="dcterms:W3CDTF">2006-04-22T14:47:22Z</dcterms:modified>
  <cp:category/>
  <cp:version/>
  <cp:contentType/>
  <cp:contentStatus/>
</cp:coreProperties>
</file>