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9975" windowHeight="12705" activeTab="0"/>
  </bookViews>
  <sheets>
    <sheet name="4.1, 4.2" sheetId="1" r:id="rId1"/>
    <sheet name="4.3, 4.4" sheetId="2" r:id="rId2"/>
    <sheet name="4.5" sheetId="3" r:id="rId3"/>
    <sheet name="4.6" sheetId="4" r:id="rId4"/>
  </sheets>
  <definedNames/>
  <calcPr fullCalcOnLoad="1"/>
</workbook>
</file>

<file path=xl/sharedStrings.xml><?xml version="1.0" encoding="utf-8"?>
<sst xmlns="http://schemas.openxmlformats.org/spreadsheetml/2006/main" count="177" uniqueCount="81">
  <si>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</si>
  <si>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</si>
  <si>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</si>
  <si>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</si>
  <si>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</si>
  <si>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</si>
  <si>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</si>
  <si>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</si>
  <si>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</si>
  <si>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</si>
  <si>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</si>
  <si>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</si>
  <si>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</si>
  <si>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</si>
  <si>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</si>
  <si>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</si>
  <si>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Bifallsgrunder i prövningen enligt EG-rätten</t>
  </si>
  <si>
    <t>Belgien</t>
  </si>
  <si>
    <t>Frankrike</t>
  </si>
  <si>
    <t>Grekland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</si>
  <si>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</si>
  <si>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</si>
  <si>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</si>
  <si>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</si>
  <si>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</si>
  <si>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</si>
  <si>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</si>
  <si>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Norden</t>
  </si>
  <si>
    <t>Estland</t>
  </si>
  <si>
    <t>Lettland</t>
  </si>
  <si>
    <t>Litauen</t>
  </si>
  <si>
    <t>Polen</t>
  </si>
  <si>
    <t>Tjeckien</t>
  </si>
  <si>
    <t>Ungern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</si>
  <si>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</si>
  <si>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</si>
  <si>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</si>
  <si>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</si>
  <si>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</si>
  <si>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</si>
  <si>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</si>
  <si>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2005/06</t>
  </si>
  <si>
    <t>-</t>
  </si>
  <si>
    <t>2006/07</t>
  </si>
  <si>
    <t>EU-27, utom Norden</t>
  </si>
  <si>
    <t>Bulgarien</t>
  </si>
  <si>
    <t>Rumänien</t>
  </si>
  <si>
    <t>Permanent uppehållsrätt</t>
  </si>
  <si>
    <t>Arbetstagare</t>
  </si>
  <si>
    <t>Anhörig till arbetstagare</t>
  </si>
  <si>
    <t>4              Utländska medborgare</t>
  </si>
  <si>
    <t>2007/08</t>
  </si>
  <si>
    <t>Barn till arbetstagare</t>
  </si>
  <si>
    <r>
      <t xml:space="preserve">             </t>
    </r>
    <r>
      <rPr>
        <sz val="10"/>
        <rFont val="Arial"/>
        <family val="2"/>
      </rPr>
      <t xml:space="preserve">        Number of persons receiving entitlement to Swedish student aid 
                     according to European Community law, by sex and grounds for 
                     decision, 2007/08</t>
    </r>
  </si>
  <si>
    <t>"</t>
  </si>
  <si>
    <r>
      <t>00</t>
    </r>
    <r>
      <rPr>
        <sz val="8.5"/>
        <rFont val="Arial"/>
        <family val="2"/>
      </rPr>
      <t>–19</t>
    </r>
  </si>
  <si>
    <t>20–24</t>
  </si>
  <si>
    <t>25–29</t>
  </si>
  <si>
    <t>30–34</t>
  </si>
  <si>
    <t>35–39</t>
  </si>
  <si>
    <t>40–44</t>
  </si>
  <si>
    <t>45–49</t>
  </si>
  <si>
    <t xml:space="preserve">50– </t>
  </si>
  <si>
    <r>
      <t>Norden</t>
    </r>
    <r>
      <rPr>
        <vertAlign val="superscript"/>
        <sz val="8.5"/>
        <rFont val="Arial"/>
        <family val="2"/>
      </rPr>
      <t>1</t>
    </r>
  </si>
  <si>
    <r>
      <t>EU 27 utom Norden</t>
    </r>
    <r>
      <rPr>
        <vertAlign val="superscript"/>
        <sz val="8.5"/>
        <rFont val="Arial"/>
        <family val="2"/>
      </rPr>
      <t>2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</si>
  <si>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</si>
  <si>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1   Norden innefattar även de som har hunnit bli svenska medborgare från det att prövningen börjat till att beslut fattats. 
2   Omfattar länderna inom Europeiska unionen utom Danmark och Finland.   
3   Innefattar även okänt medborgarskap och medborgarskap under utredning.  </t>
  </si>
  <si>
    <t>50–</t>
  </si>
  <si>
    <t xml:space="preserve">                     Number of persons receiving basic entitlement to Swedish student aid according to 
                     national law, by sex and age </t>
  </si>
  <si>
    <t xml:space="preserve">                     Number of persons receiving decisions on basic entitlement to Swedish student aid 
                     according to national law, by sex, type of decision and home continent, 2007/08   </t>
  </si>
  <si>
    <t xml:space="preserve">                     Number of persons receiving entitlement to Swedish student aid 
                     according to European Community law, by sex and age </t>
  </si>
  <si>
    <t xml:space="preserve">                     Number of persons receiving decisions on Swedish student aid according to European 
                     Community law, by sex, type of decision and citizenship, 2007/08</t>
  </si>
  <si>
    <r>
      <t>Tabell 4.1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</si>
  <si>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r>
      <t>Tabell 4.2    Antal personer som fått beslut om grundläggande rätt till svenskt studiestöd 
                    enligt nationella regler för nordiska medborgare, fördelat på kön, 
                    medborgarskap och beslut, 2007/08</t>
    </r>
    <r>
      <rPr>
        <vertAlign val="superscript"/>
        <sz val="10"/>
        <rFont val="Arial"/>
        <family val="2"/>
      </rPr>
      <t xml:space="preserve"> </t>
    </r>
  </si>
  <si>
    <t>Tabell 4.3    Antal personer som fått beslut om grundläggande rätt till svenskt studiestöd enligt 
                     nationella regler, fördelat på kön, beslut och hemvärldsdel, 2007/08</t>
  </si>
  <si>
    <r>
      <t>Tabell 4.4    Antal personer som beviljats grundläggande rätt till svenskt studiestöd enligt 
                     EG-rätten,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</si>
  <si>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r>
      <t>Tabell 4.5    Antal personer som fått beslut om grundläggande rätt till svenskt studiestöd enligt 
                    EG-rätten,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2007/08</t>
    </r>
    <r>
      <rPr>
        <b/>
        <vertAlign val="superscript"/>
        <sz val="10"/>
        <rFont val="Arial"/>
        <family val="2"/>
      </rPr>
      <t>2, 3</t>
    </r>
  </si>
  <si>
    <t>Tabell 4.6    Antal personer som fått grundläggande rätt till svenskt 
                    studiestöd enligt EG-rätten, fördelat på kön och 
                    beslutsgrund, 2007/08</t>
  </si>
  <si>
    <t>1   EG-lagstiftningen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</si>
  <si>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t>1   EG-lagstiftningen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2007/08.
3   Tabellen har sekretessgranskats, vilket innebär att enskilda celler med antal färre än 3 har ersatts med " och att 
     summeringar har justerats.</t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</si>
  <si>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2007/08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</si>
</sst>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</numFmts>
  <fonts count="18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1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2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164" fontId="0" fillId="0" borderId="0" xfId="17" applyNumberForma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1" fontId="17" fillId="0" borderId="0" xfId="0" applyNumberFormat="1" applyFont="1" applyBorder="1" applyAlignment="1">
      <alignment horizontal="right" wrapText="1"/>
    </xf>
    <xf numFmtId="10" fontId="0" fillId="0" borderId="0" xfId="17" applyNumberFormat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960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28575</xdr:rowOff>
    </xdr:from>
    <xdr:to>
      <xdr:col>2</xdr:col>
      <xdr:colOff>9525</xdr:colOff>
      <xdr:row>35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246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0</xdr:col>
      <xdr:colOff>1476375</xdr:colOff>
      <xdr:row>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</cols>
  <sheetData>
    <row r="1" spans="1:11" ht="15.75" customHeight="1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20.25" customHeight="1">
      <c r="A2" s="105" t="s">
        <v>35</v>
      </c>
      <c r="B2" s="106"/>
      <c r="C2" s="106"/>
      <c r="D2" s="106"/>
      <c r="E2" s="100"/>
      <c r="F2" s="100"/>
      <c r="G2" s="100"/>
      <c r="H2" s="100"/>
      <c r="I2" s="100"/>
      <c r="J2" s="100"/>
      <c r="K2" s="100"/>
      <c r="L2" s="100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102" t="s">
        <v>72</v>
      </c>
      <c r="B4" s="102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24.75" customHeight="1">
      <c r="A6" s="107" t="s">
        <v>68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9"/>
    </row>
    <row r="7" spans="1:12" s="12" customFormat="1" ht="16.5" customHeight="1">
      <c r="A7" s="3" t="s">
        <v>14</v>
      </c>
      <c r="B7" s="57" t="s">
        <v>41</v>
      </c>
      <c r="C7" s="56"/>
      <c r="D7" s="40"/>
      <c r="E7" s="9"/>
      <c r="F7" s="57" t="s">
        <v>43</v>
      </c>
      <c r="G7" s="56"/>
      <c r="H7" s="40"/>
      <c r="I7" s="9"/>
      <c r="J7" s="57" t="s">
        <v>51</v>
      </c>
      <c r="K7" s="57"/>
      <c r="L7" s="57"/>
    </row>
    <row r="8" spans="1:12" ht="16.5" customHeight="1">
      <c r="A8" s="55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2" ht="16.5" customHeight="1">
      <c r="A9" s="14" t="s">
        <v>55</v>
      </c>
      <c r="B9" s="84">
        <v>2796</v>
      </c>
      <c r="C9" s="84">
        <v>2909</v>
      </c>
      <c r="D9" s="36">
        <f aca="true" t="shared" si="0" ref="D9:D16">SUM(B9:C9)</f>
        <v>5705</v>
      </c>
      <c r="E9" s="37"/>
      <c r="F9" s="86">
        <v>2912</v>
      </c>
      <c r="G9" s="86">
        <v>3237</v>
      </c>
      <c r="H9" s="36">
        <f aca="true" t="shared" si="1" ref="H9:H16">SUM(F9:G9)</f>
        <v>6149</v>
      </c>
      <c r="I9" s="37"/>
      <c r="J9" s="86">
        <v>3029</v>
      </c>
      <c r="K9" s="86">
        <v>3848</v>
      </c>
      <c r="L9" s="36">
        <f>SUM(J9:K9)</f>
        <v>6877</v>
      </c>
    </row>
    <row r="10" spans="1:14" ht="12.75" customHeight="1">
      <c r="A10" s="16" t="s">
        <v>56</v>
      </c>
      <c r="B10" s="84">
        <v>875</v>
      </c>
      <c r="C10" s="84">
        <v>364</v>
      </c>
      <c r="D10" s="36">
        <f t="shared" si="0"/>
        <v>1239</v>
      </c>
      <c r="E10" s="83"/>
      <c r="F10" s="86">
        <v>898</v>
      </c>
      <c r="G10" s="86">
        <v>491</v>
      </c>
      <c r="H10" s="36">
        <f t="shared" si="1"/>
        <v>1389</v>
      </c>
      <c r="I10" s="83"/>
      <c r="J10" s="86">
        <v>1106</v>
      </c>
      <c r="K10" s="86">
        <v>516</v>
      </c>
      <c r="L10" s="36">
        <f aca="true" t="shared" si="2" ref="L10:L16">SUM(J10:K10)</f>
        <v>1622</v>
      </c>
      <c r="M10" s="15"/>
      <c r="N10" s="15"/>
    </row>
    <row r="11" spans="1:13" ht="12.75" customHeight="1">
      <c r="A11" s="16" t="s">
        <v>57</v>
      </c>
      <c r="B11" s="84">
        <v>1616</v>
      </c>
      <c r="C11" s="84">
        <v>758</v>
      </c>
      <c r="D11" s="36">
        <f t="shared" si="0"/>
        <v>2374</v>
      </c>
      <c r="E11" s="83"/>
      <c r="F11" s="86">
        <v>1539</v>
      </c>
      <c r="G11" s="86">
        <v>726</v>
      </c>
      <c r="H11" s="36">
        <f t="shared" si="1"/>
        <v>2265</v>
      </c>
      <c r="I11" s="83"/>
      <c r="J11" s="86">
        <v>1557</v>
      </c>
      <c r="K11" s="86">
        <v>783</v>
      </c>
      <c r="L11" s="36">
        <f t="shared" si="2"/>
        <v>2340</v>
      </c>
      <c r="M11" s="15"/>
    </row>
    <row r="12" spans="1:13" s="5" customFormat="1" ht="12.75" customHeight="1">
      <c r="A12" s="16" t="s">
        <v>58</v>
      </c>
      <c r="B12" s="84">
        <v>1386</v>
      </c>
      <c r="C12" s="84">
        <v>682</v>
      </c>
      <c r="D12" s="36">
        <f t="shared" si="0"/>
        <v>2068</v>
      </c>
      <c r="E12" s="83"/>
      <c r="F12" s="86">
        <v>1378</v>
      </c>
      <c r="G12" s="86">
        <v>675</v>
      </c>
      <c r="H12" s="36">
        <f t="shared" si="1"/>
        <v>2053</v>
      </c>
      <c r="I12" s="83"/>
      <c r="J12" s="86">
        <v>1310</v>
      </c>
      <c r="K12" s="86">
        <v>576</v>
      </c>
      <c r="L12" s="36">
        <f t="shared" si="2"/>
        <v>1886</v>
      </c>
      <c r="M12" s="17"/>
    </row>
    <row r="13" spans="1:12" ht="12.75" customHeight="1">
      <c r="A13" s="16" t="s">
        <v>59</v>
      </c>
      <c r="B13" s="84">
        <v>964</v>
      </c>
      <c r="C13" s="84">
        <v>467</v>
      </c>
      <c r="D13" s="36">
        <f t="shared" si="0"/>
        <v>1431</v>
      </c>
      <c r="E13" s="83"/>
      <c r="F13" s="86">
        <v>948</v>
      </c>
      <c r="G13" s="86">
        <v>447</v>
      </c>
      <c r="H13" s="36">
        <f t="shared" si="1"/>
        <v>1395</v>
      </c>
      <c r="I13" s="83"/>
      <c r="J13" s="86">
        <v>860</v>
      </c>
      <c r="K13" s="86">
        <v>436</v>
      </c>
      <c r="L13" s="36">
        <f t="shared" si="2"/>
        <v>1296</v>
      </c>
    </row>
    <row r="14" spans="1:12" ht="12.75" customHeight="1">
      <c r="A14" s="16" t="s">
        <v>60</v>
      </c>
      <c r="B14" s="84">
        <v>591</v>
      </c>
      <c r="C14" s="84">
        <v>319</v>
      </c>
      <c r="D14" s="36">
        <f t="shared" si="0"/>
        <v>910</v>
      </c>
      <c r="E14" s="83"/>
      <c r="F14" s="86">
        <v>606</v>
      </c>
      <c r="G14" s="86">
        <v>299</v>
      </c>
      <c r="H14" s="36">
        <f t="shared" si="1"/>
        <v>905</v>
      </c>
      <c r="I14" s="83"/>
      <c r="J14" s="86">
        <v>567</v>
      </c>
      <c r="K14" s="86">
        <v>256</v>
      </c>
      <c r="L14" s="36">
        <f t="shared" si="2"/>
        <v>823</v>
      </c>
    </row>
    <row r="15" spans="1:12" ht="12.75" customHeight="1">
      <c r="A15" s="16" t="s">
        <v>61</v>
      </c>
      <c r="B15" s="84">
        <v>311</v>
      </c>
      <c r="C15" s="84">
        <v>171</v>
      </c>
      <c r="D15" s="36">
        <f t="shared" si="0"/>
        <v>482</v>
      </c>
      <c r="E15" s="83"/>
      <c r="F15" s="86">
        <v>312</v>
      </c>
      <c r="G15" s="86">
        <v>176</v>
      </c>
      <c r="H15" s="36">
        <f t="shared" si="1"/>
        <v>488</v>
      </c>
      <c r="I15" s="83"/>
      <c r="J15" s="86">
        <v>236</v>
      </c>
      <c r="K15" s="86">
        <v>124</v>
      </c>
      <c r="L15" s="36">
        <f t="shared" si="2"/>
        <v>360</v>
      </c>
    </row>
    <row r="16" spans="1:13" ht="12.75" customHeight="1">
      <c r="A16" s="16" t="s">
        <v>62</v>
      </c>
      <c r="B16" s="84">
        <v>47</v>
      </c>
      <c r="C16" s="84">
        <v>19</v>
      </c>
      <c r="D16" s="36">
        <f t="shared" si="0"/>
        <v>66</v>
      </c>
      <c r="E16" s="83"/>
      <c r="F16" s="86">
        <v>148</v>
      </c>
      <c r="G16" s="86">
        <v>87</v>
      </c>
      <c r="H16" s="36">
        <f t="shared" si="1"/>
        <v>235</v>
      </c>
      <c r="I16" s="83"/>
      <c r="J16" s="86">
        <v>79</v>
      </c>
      <c r="K16" s="86">
        <v>36</v>
      </c>
      <c r="L16" s="36">
        <f t="shared" si="2"/>
        <v>115</v>
      </c>
      <c r="M16" s="15"/>
    </row>
    <row r="17" spans="1:12" ht="16.5" customHeight="1">
      <c r="A17" s="80" t="s">
        <v>2</v>
      </c>
      <c r="B17" s="81">
        <f>SUM(B9:B16)</f>
        <v>8586</v>
      </c>
      <c r="C17" s="81">
        <f>SUM(C9:C16)</f>
        <v>5689</v>
      </c>
      <c r="D17" s="81">
        <f>SUM(D9:D16)</f>
        <v>14275</v>
      </c>
      <c r="E17" s="81"/>
      <c r="F17" s="81">
        <f>SUM(F9:F16)</f>
        <v>8741</v>
      </c>
      <c r="G17" s="81">
        <f>SUM(G9:G16)</f>
        <v>6138</v>
      </c>
      <c r="H17" s="81">
        <f>SUM(H9:H16)</f>
        <v>14879</v>
      </c>
      <c r="I17" s="81"/>
      <c r="J17" s="81">
        <f>SUM(J9:J16)</f>
        <v>8744</v>
      </c>
      <c r="K17" s="81">
        <f>SUM(K9:K16)</f>
        <v>6575</v>
      </c>
      <c r="L17" s="81">
        <f>SUM(L9:L16)</f>
        <v>15319</v>
      </c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98" t="s">
        <v>73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4" ht="9.75" customHeight="1">
      <c r="A23" s="25"/>
      <c r="B23" s="21"/>
      <c r="C23" s="21"/>
      <c r="D23" s="21"/>
    </row>
    <row r="24" spans="1:13" ht="46.5" customHeight="1">
      <c r="A24" s="110" t="s">
        <v>80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1"/>
    </row>
    <row r="25" spans="1:12" ht="16.5" customHeight="1">
      <c r="A25" s="32" t="s">
        <v>37</v>
      </c>
      <c r="B25" s="27" t="s">
        <v>3</v>
      </c>
      <c r="C25" s="90"/>
      <c r="D25" s="90"/>
      <c r="E25" s="39"/>
      <c r="F25" s="27" t="s">
        <v>4</v>
      </c>
      <c r="G25" s="88"/>
      <c r="H25" s="88"/>
      <c r="I25" s="89"/>
      <c r="J25" s="27" t="s">
        <v>9</v>
      </c>
      <c r="K25" s="89"/>
      <c r="L25" s="89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2" ht="18.75" customHeight="1">
      <c r="A27" s="20" t="s">
        <v>2</v>
      </c>
      <c r="B27" s="75">
        <f>SUM(B28:B31)</f>
        <v>850</v>
      </c>
      <c r="C27" s="75">
        <f>SUM(C28:C31)</f>
        <v>664</v>
      </c>
      <c r="D27" s="75">
        <f>SUM(D28:D31)</f>
        <v>1514</v>
      </c>
      <c r="E27" s="49"/>
      <c r="F27" s="49">
        <f>SUM(F28:F31)</f>
        <v>192</v>
      </c>
      <c r="G27" s="49">
        <f>SUM(G28:G31)</f>
        <v>74</v>
      </c>
      <c r="H27" s="49">
        <f>SUM(H28:H31)</f>
        <v>266</v>
      </c>
      <c r="I27" s="49"/>
      <c r="J27" s="49">
        <f>SUM(J28:J31)</f>
        <v>1042</v>
      </c>
      <c r="K27" s="49">
        <f>SUM(K28:K31)</f>
        <v>738</v>
      </c>
      <c r="L27" s="49">
        <f>SUM(L28:L31)</f>
        <v>1780</v>
      </c>
    </row>
    <row r="28" spans="1:12" ht="12.75">
      <c r="A28" s="7" t="s">
        <v>5</v>
      </c>
      <c r="B28" s="48">
        <v>124</v>
      </c>
      <c r="C28" s="13">
        <v>113</v>
      </c>
      <c r="D28" s="38">
        <f>SUM(B28:C28)</f>
        <v>237</v>
      </c>
      <c r="E28" s="38"/>
      <c r="F28" s="48">
        <v>41</v>
      </c>
      <c r="G28" s="13">
        <v>27</v>
      </c>
      <c r="H28" s="1">
        <f>SUM(F28:G28)</f>
        <v>68</v>
      </c>
      <c r="I28" s="1"/>
      <c r="J28" s="48">
        <f aca="true" t="shared" si="3" ref="J28:L31">SUM(B28+F28)</f>
        <v>165</v>
      </c>
      <c r="K28" s="13">
        <f t="shared" si="3"/>
        <v>140</v>
      </c>
      <c r="L28" s="48">
        <f t="shared" si="3"/>
        <v>305</v>
      </c>
    </row>
    <row r="29" spans="1:12" ht="12.75">
      <c r="A29" s="7" t="s">
        <v>6</v>
      </c>
      <c r="B29" s="48">
        <v>470</v>
      </c>
      <c r="C29" s="13">
        <v>358</v>
      </c>
      <c r="D29" s="38">
        <f>SUM(B29:C29)</f>
        <v>828</v>
      </c>
      <c r="E29" s="38"/>
      <c r="F29" s="48">
        <v>92</v>
      </c>
      <c r="G29" s="13">
        <v>20</v>
      </c>
      <c r="H29" s="1">
        <f>SUM(F29:G29)</f>
        <v>112</v>
      </c>
      <c r="I29" s="1"/>
      <c r="J29" s="48">
        <f t="shared" si="3"/>
        <v>562</v>
      </c>
      <c r="K29" s="13">
        <f t="shared" si="3"/>
        <v>378</v>
      </c>
      <c r="L29" s="48">
        <f t="shared" si="3"/>
        <v>940</v>
      </c>
    </row>
    <row r="30" spans="1:12" ht="12.75">
      <c r="A30" s="7" t="s">
        <v>7</v>
      </c>
      <c r="B30" s="48">
        <v>37</v>
      </c>
      <c r="C30" s="13">
        <v>35</v>
      </c>
      <c r="D30" s="38">
        <f>SUM(B30:C30)</f>
        <v>72</v>
      </c>
      <c r="E30" s="38"/>
      <c r="F30" s="48">
        <v>23</v>
      </c>
      <c r="G30" s="13">
        <v>9</v>
      </c>
      <c r="H30" s="1">
        <f>SUM(F30:G30)</f>
        <v>32</v>
      </c>
      <c r="I30" s="1"/>
      <c r="J30" s="48">
        <f t="shared" si="3"/>
        <v>60</v>
      </c>
      <c r="K30" s="13">
        <f t="shared" si="3"/>
        <v>44</v>
      </c>
      <c r="L30" s="48">
        <f t="shared" si="3"/>
        <v>104</v>
      </c>
    </row>
    <row r="31" spans="1:12" ht="12.75">
      <c r="A31" s="8" t="s">
        <v>8</v>
      </c>
      <c r="B31" s="97">
        <v>219</v>
      </c>
      <c r="C31" s="97">
        <v>158</v>
      </c>
      <c r="D31" s="2">
        <f>SUM(B31:C31)</f>
        <v>377</v>
      </c>
      <c r="E31" s="2"/>
      <c r="F31" s="97">
        <v>36</v>
      </c>
      <c r="G31" s="97">
        <v>18</v>
      </c>
      <c r="H31" s="2">
        <f>SUM(F31:G31)</f>
        <v>54</v>
      </c>
      <c r="I31" s="1"/>
      <c r="J31" s="48">
        <f t="shared" si="3"/>
        <v>255</v>
      </c>
      <c r="K31" s="13">
        <f t="shared" si="3"/>
        <v>176</v>
      </c>
      <c r="L31" s="48">
        <f t="shared" si="3"/>
        <v>431</v>
      </c>
    </row>
    <row r="32" spans="1:12" ht="24" customHeight="1">
      <c r="A32" s="16"/>
      <c r="B32" s="30"/>
      <c r="C32" s="30"/>
      <c r="D32" s="30"/>
      <c r="E32" s="30"/>
      <c r="F32" s="30"/>
      <c r="G32" s="30"/>
      <c r="H32" s="30"/>
      <c r="I32" s="39"/>
      <c r="J32" s="39"/>
      <c r="K32" s="39"/>
      <c r="L32" s="39"/>
    </row>
    <row r="33" spans="1:12" ht="38.25" customHeight="1">
      <c r="A33" s="7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6">
    <mergeCell ref="A24:L24"/>
    <mergeCell ref="A22:L22"/>
    <mergeCell ref="A1:K1"/>
    <mergeCell ref="A4:K4"/>
    <mergeCell ref="A2:L2"/>
    <mergeCell ref="A6:L6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22" sqref="M22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  <col min="13" max="13" width="3.57421875" style="0" customWidth="1"/>
    <col min="15" max="15" width="10.421875" style="0" customWidth="1"/>
  </cols>
  <sheetData>
    <row r="1" spans="1:13" ht="27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</row>
    <row r="2" spans="1:4" ht="7.5" customHeight="1">
      <c r="A2" s="25"/>
      <c r="B2" s="21"/>
      <c r="C2" s="21"/>
      <c r="D2" s="21"/>
    </row>
    <row r="3" spans="1:12" ht="26.25" customHeight="1">
      <c r="A3" s="107" t="s">
        <v>69</v>
      </c>
      <c r="B3" s="108"/>
      <c r="C3" s="108"/>
      <c r="D3" s="108"/>
      <c r="E3" s="112"/>
      <c r="F3" s="112"/>
      <c r="G3" s="112"/>
      <c r="H3" s="112"/>
      <c r="I3" s="112"/>
      <c r="J3" s="112"/>
      <c r="K3" s="112"/>
      <c r="L3" s="112"/>
    </row>
    <row r="4" spans="1:10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</row>
    <row r="5" spans="1:12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</row>
    <row r="6" spans="1:13" ht="18.75" customHeight="1">
      <c r="A6" s="20" t="s">
        <v>2</v>
      </c>
      <c r="B6" s="69">
        <f>SUM(B7:B14)</f>
        <v>8744</v>
      </c>
      <c r="C6" s="69">
        <f>SUM(C7:C14)</f>
        <v>6575</v>
      </c>
      <c r="D6" s="69">
        <f>SUM(D7:D14)</f>
        <v>15319</v>
      </c>
      <c r="E6" s="69"/>
      <c r="F6" s="69">
        <f>SUM(F7:F14)</f>
        <v>2470</v>
      </c>
      <c r="G6" s="69">
        <f>SUM(G7:G14)</f>
        <v>1066</v>
      </c>
      <c r="H6" s="69">
        <f>SUM(H7:H14)</f>
        <v>3536</v>
      </c>
      <c r="I6" s="69"/>
      <c r="J6" s="69">
        <f>SUM(J7:J14)</f>
        <v>11214</v>
      </c>
      <c r="K6" s="69">
        <f>SUM(K7:K14)</f>
        <v>7641</v>
      </c>
      <c r="L6" s="69">
        <f>SUM(L7:L14)</f>
        <v>18855</v>
      </c>
      <c r="M6" s="41"/>
    </row>
    <row r="7" spans="1:12" ht="12.75">
      <c r="A7" s="7" t="s">
        <v>63</v>
      </c>
      <c r="B7" s="33">
        <v>853</v>
      </c>
      <c r="C7" s="33">
        <v>665</v>
      </c>
      <c r="D7" s="33">
        <f>SUM(B7:C7)</f>
        <v>1518</v>
      </c>
      <c r="E7" s="33"/>
      <c r="F7" s="33">
        <v>192</v>
      </c>
      <c r="G7" s="33">
        <v>74</v>
      </c>
      <c r="H7" s="33">
        <f>SUM(F7:G7)</f>
        <v>266</v>
      </c>
      <c r="I7" s="33"/>
      <c r="J7" s="33">
        <f>SUM(B7+F7)</f>
        <v>1045</v>
      </c>
      <c r="K7" s="33">
        <f>SUM(C7+G7)</f>
        <v>739</v>
      </c>
      <c r="L7" s="33">
        <f>SUM(J7:K7)</f>
        <v>1784</v>
      </c>
    </row>
    <row r="8" spans="1:12" ht="12.75">
      <c r="A8" s="7" t="s">
        <v>36</v>
      </c>
      <c r="B8" s="33">
        <v>1297</v>
      </c>
      <c r="C8" s="33">
        <v>658</v>
      </c>
      <c r="D8" s="33">
        <f aca="true" t="shared" si="0" ref="D8:D14">SUM(B8:C8)</f>
        <v>1955</v>
      </c>
      <c r="E8" s="33"/>
      <c r="F8" s="33">
        <v>412</v>
      </c>
      <c r="G8" s="33">
        <v>123</v>
      </c>
      <c r="H8" s="33">
        <f aca="true" t="shared" si="1" ref="H8:H14">SUM(F8:G8)</f>
        <v>535</v>
      </c>
      <c r="I8" s="33"/>
      <c r="J8" s="33">
        <f aca="true" t="shared" si="2" ref="J8:K14">SUM(B8+F8)</f>
        <v>1709</v>
      </c>
      <c r="K8" s="33">
        <f t="shared" si="2"/>
        <v>781</v>
      </c>
      <c r="L8" s="33">
        <f aca="true" t="shared" si="3" ref="L8:L14">SUM(J8:K8)</f>
        <v>2490</v>
      </c>
    </row>
    <row r="9" spans="1:12" ht="12.75">
      <c r="A9" s="7" t="s">
        <v>64</v>
      </c>
      <c r="B9" s="33">
        <v>1245</v>
      </c>
      <c r="C9" s="33">
        <v>659</v>
      </c>
      <c r="D9" s="33">
        <f t="shared" si="0"/>
        <v>1904</v>
      </c>
      <c r="E9" s="33"/>
      <c r="F9" s="33">
        <v>798</v>
      </c>
      <c r="G9" s="33">
        <v>286</v>
      </c>
      <c r="H9" s="33">
        <f t="shared" si="1"/>
        <v>1084</v>
      </c>
      <c r="I9" s="33"/>
      <c r="J9" s="33">
        <f t="shared" si="2"/>
        <v>2043</v>
      </c>
      <c r="K9" s="33">
        <f t="shared" si="2"/>
        <v>945</v>
      </c>
      <c r="L9" s="33">
        <f t="shared" si="3"/>
        <v>2988</v>
      </c>
    </row>
    <row r="10" spans="1:12" ht="12.75">
      <c r="A10" s="7" t="s">
        <v>10</v>
      </c>
      <c r="B10" s="33">
        <v>1181</v>
      </c>
      <c r="C10" s="33">
        <v>1158</v>
      </c>
      <c r="D10" s="33">
        <f t="shared" si="0"/>
        <v>2339</v>
      </c>
      <c r="E10" s="33"/>
      <c r="F10" s="33">
        <v>123</v>
      </c>
      <c r="G10" s="33">
        <v>151</v>
      </c>
      <c r="H10" s="33">
        <f t="shared" si="1"/>
        <v>274</v>
      </c>
      <c r="I10" s="33"/>
      <c r="J10" s="33">
        <f t="shared" si="2"/>
        <v>1304</v>
      </c>
      <c r="K10" s="33">
        <f t="shared" si="2"/>
        <v>1309</v>
      </c>
      <c r="L10" s="33">
        <f t="shared" si="3"/>
        <v>2613</v>
      </c>
    </row>
    <row r="11" spans="1:12" ht="12.75">
      <c r="A11" s="7" t="s">
        <v>11</v>
      </c>
      <c r="B11" s="33">
        <v>552</v>
      </c>
      <c r="C11" s="33">
        <v>347</v>
      </c>
      <c r="D11" s="33">
        <f t="shared" si="0"/>
        <v>899</v>
      </c>
      <c r="E11" s="33"/>
      <c r="F11" s="33">
        <v>180</v>
      </c>
      <c r="G11" s="33">
        <v>78</v>
      </c>
      <c r="H11" s="33">
        <f t="shared" si="1"/>
        <v>258</v>
      </c>
      <c r="I11" s="33"/>
      <c r="J11" s="33">
        <f t="shared" si="2"/>
        <v>732</v>
      </c>
      <c r="K11" s="33">
        <f t="shared" si="2"/>
        <v>425</v>
      </c>
      <c r="L11" s="33">
        <f t="shared" si="3"/>
        <v>1157</v>
      </c>
    </row>
    <row r="12" spans="1:12" ht="12.75">
      <c r="A12" s="7" t="s">
        <v>12</v>
      </c>
      <c r="B12" s="33">
        <v>3318</v>
      </c>
      <c r="C12" s="33">
        <v>2798</v>
      </c>
      <c r="D12" s="33">
        <f t="shared" si="0"/>
        <v>6116</v>
      </c>
      <c r="E12" s="33"/>
      <c r="F12" s="33">
        <v>726</v>
      </c>
      <c r="G12" s="33">
        <v>317</v>
      </c>
      <c r="H12" s="33">
        <f t="shared" si="1"/>
        <v>1043</v>
      </c>
      <c r="I12" s="33"/>
      <c r="J12" s="33">
        <f t="shared" si="2"/>
        <v>4044</v>
      </c>
      <c r="K12" s="33">
        <f t="shared" si="2"/>
        <v>3115</v>
      </c>
      <c r="L12" s="33">
        <f t="shared" si="3"/>
        <v>7159</v>
      </c>
    </row>
    <row r="13" spans="1:12" ht="12.75">
      <c r="A13" s="7" t="s">
        <v>13</v>
      </c>
      <c r="B13" s="33">
        <v>25</v>
      </c>
      <c r="C13" s="33">
        <v>21</v>
      </c>
      <c r="D13" s="33">
        <f t="shared" si="0"/>
        <v>46</v>
      </c>
      <c r="E13" s="33"/>
      <c r="F13" s="33">
        <v>4</v>
      </c>
      <c r="G13" s="33">
        <v>8</v>
      </c>
      <c r="H13" s="33">
        <f t="shared" si="1"/>
        <v>12</v>
      </c>
      <c r="I13" s="33"/>
      <c r="J13" s="33">
        <f t="shared" si="2"/>
        <v>29</v>
      </c>
      <c r="K13" s="33">
        <f t="shared" si="2"/>
        <v>29</v>
      </c>
      <c r="L13" s="33">
        <f t="shared" si="3"/>
        <v>58</v>
      </c>
    </row>
    <row r="14" spans="1:12" ht="12.75">
      <c r="A14" s="8" t="s">
        <v>65</v>
      </c>
      <c r="B14" s="35">
        <v>273</v>
      </c>
      <c r="C14" s="35">
        <v>269</v>
      </c>
      <c r="D14" s="35">
        <f t="shared" si="0"/>
        <v>542</v>
      </c>
      <c r="E14" s="35"/>
      <c r="F14" s="35">
        <v>35</v>
      </c>
      <c r="G14" s="35">
        <v>29</v>
      </c>
      <c r="H14" s="35">
        <f t="shared" si="1"/>
        <v>64</v>
      </c>
      <c r="I14" s="35"/>
      <c r="J14" s="35">
        <f t="shared" si="2"/>
        <v>308</v>
      </c>
      <c r="K14" s="35">
        <f t="shared" si="2"/>
        <v>298</v>
      </c>
      <c r="L14" s="35">
        <f t="shared" si="3"/>
        <v>606</v>
      </c>
    </row>
    <row r="15" spans="1:12" ht="24" customHeight="1">
      <c r="A15" s="8"/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7.5" customHeight="1">
      <c r="A16" s="111" t="s">
        <v>66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99"/>
    </row>
    <row r="17" ht="12.75" customHeight="1"/>
    <row r="20" spans="1:12" ht="30" customHeight="1">
      <c r="A20" s="102" t="s">
        <v>75</v>
      </c>
      <c r="B20" s="102"/>
      <c r="C20" s="103"/>
      <c r="D20" s="103"/>
      <c r="E20" s="103"/>
      <c r="F20" s="103"/>
      <c r="G20" s="103"/>
      <c r="H20" s="103"/>
      <c r="I20" s="103"/>
      <c r="J20" s="104"/>
      <c r="K20" s="104"/>
      <c r="L20" s="100"/>
    </row>
    <row r="21" spans="1:11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08" t="s">
        <v>70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5.75" customHeight="1">
      <c r="A23" s="3" t="s">
        <v>39</v>
      </c>
      <c r="B23" s="115" t="s">
        <v>41</v>
      </c>
      <c r="C23" s="115"/>
      <c r="D23" s="115"/>
      <c r="E23" s="9"/>
      <c r="F23" s="115" t="s">
        <v>43</v>
      </c>
      <c r="G23" s="115"/>
      <c r="H23" s="115"/>
      <c r="I23" s="9"/>
      <c r="J23" s="115" t="s">
        <v>51</v>
      </c>
      <c r="K23" s="115"/>
      <c r="L23" s="115"/>
    </row>
    <row r="24" spans="1:12" ht="12.75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3" ht="16.5" customHeight="1">
      <c r="A25" s="14" t="s">
        <v>55</v>
      </c>
      <c r="B25" s="84">
        <v>143</v>
      </c>
      <c r="C25" s="84">
        <v>136</v>
      </c>
      <c r="D25" s="36">
        <f aca="true" t="shared" si="4" ref="D25:D33">SUM(B25:C25)</f>
        <v>279</v>
      </c>
      <c r="E25" s="37"/>
      <c r="F25" s="84">
        <v>202</v>
      </c>
      <c r="G25" s="93">
        <v>209</v>
      </c>
      <c r="H25" s="36">
        <f aca="true" t="shared" si="5" ref="H25:H33">SUM(F25:G25)</f>
        <v>411</v>
      </c>
      <c r="I25" s="37"/>
      <c r="J25" s="84">
        <v>130</v>
      </c>
      <c r="K25" s="93">
        <v>91</v>
      </c>
      <c r="L25" s="36">
        <f aca="true" t="shared" si="6" ref="L25:L31">SUM(J25:K25)</f>
        <v>221</v>
      </c>
      <c r="M25" s="94"/>
    </row>
    <row r="26" spans="1:12" ht="12.75">
      <c r="A26" s="16" t="s">
        <v>56</v>
      </c>
      <c r="B26" s="84">
        <v>129</v>
      </c>
      <c r="C26" s="84">
        <v>66</v>
      </c>
      <c r="D26" s="36">
        <f t="shared" si="4"/>
        <v>195</v>
      </c>
      <c r="E26" s="83"/>
      <c r="F26" s="84">
        <v>139</v>
      </c>
      <c r="G26" s="93">
        <v>77</v>
      </c>
      <c r="H26" s="36">
        <f t="shared" si="5"/>
        <v>216</v>
      </c>
      <c r="I26" s="83"/>
      <c r="J26" s="84">
        <v>153</v>
      </c>
      <c r="K26" s="93">
        <v>66</v>
      </c>
      <c r="L26" s="36">
        <f t="shared" si="6"/>
        <v>219</v>
      </c>
    </row>
    <row r="27" spans="1:13" ht="12.75">
      <c r="A27" s="16" t="s">
        <v>57</v>
      </c>
      <c r="B27" s="84">
        <v>124</v>
      </c>
      <c r="C27" s="84">
        <v>36</v>
      </c>
      <c r="D27" s="36">
        <f t="shared" si="4"/>
        <v>160</v>
      </c>
      <c r="E27" s="83"/>
      <c r="F27" s="84">
        <v>142</v>
      </c>
      <c r="G27" s="93">
        <v>42</v>
      </c>
      <c r="H27" s="36">
        <f t="shared" si="5"/>
        <v>184</v>
      </c>
      <c r="I27" s="83"/>
      <c r="J27" s="84">
        <v>153</v>
      </c>
      <c r="K27" s="93">
        <v>55</v>
      </c>
      <c r="L27" s="36">
        <f t="shared" si="6"/>
        <v>208</v>
      </c>
      <c r="M27" s="15"/>
    </row>
    <row r="28" spans="1:13" ht="12.75">
      <c r="A28" s="16" t="s">
        <v>58</v>
      </c>
      <c r="B28" s="84">
        <v>80</v>
      </c>
      <c r="C28" s="84">
        <v>37</v>
      </c>
      <c r="D28" s="36">
        <f t="shared" si="4"/>
        <v>117</v>
      </c>
      <c r="E28" s="83"/>
      <c r="F28" s="84">
        <v>97</v>
      </c>
      <c r="G28" s="93">
        <v>26</v>
      </c>
      <c r="H28" s="36">
        <f t="shared" si="5"/>
        <v>123</v>
      </c>
      <c r="I28" s="83"/>
      <c r="J28" s="84">
        <v>92</v>
      </c>
      <c r="K28" s="93">
        <v>20</v>
      </c>
      <c r="L28" s="36">
        <f t="shared" si="6"/>
        <v>112</v>
      </c>
      <c r="M28" s="87"/>
    </row>
    <row r="29" spans="1:12" ht="12.75">
      <c r="A29" s="16" t="s">
        <v>59</v>
      </c>
      <c r="B29" s="84">
        <v>55</v>
      </c>
      <c r="C29" s="84">
        <v>20</v>
      </c>
      <c r="D29" s="36">
        <f t="shared" si="4"/>
        <v>75</v>
      </c>
      <c r="E29" s="83"/>
      <c r="F29" s="84">
        <v>68</v>
      </c>
      <c r="G29" s="93">
        <v>15</v>
      </c>
      <c r="H29" s="36">
        <f t="shared" si="5"/>
        <v>83</v>
      </c>
      <c r="I29" s="83"/>
      <c r="J29" s="84">
        <v>65</v>
      </c>
      <c r="K29" s="93">
        <v>10</v>
      </c>
      <c r="L29" s="36">
        <f t="shared" si="6"/>
        <v>75</v>
      </c>
    </row>
    <row r="30" spans="1:12" ht="12.75">
      <c r="A30" s="16" t="s">
        <v>60</v>
      </c>
      <c r="B30" s="84">
        <v>37</v>
      </c>
      <c r="C30" s="84">
        <v>13</v>
      </c>
      <c r="D30" s="36">
        <f t="shared" si="4"/>
        <v>50</v>
      </c>
      <c r="E30" s="83"/>
      <c r="F30" s="84">
        <v>37</v>
      </c>
      <c r="G30" s="93">
        <v>10</v>
      </c>
      <c r="H30" s="36">
        <f t="shared" si="5"/>
        <v>47</v>
      </c>
      <c r="I30" s="83"/>
      <c r="J30" s="84">
        <v>34</v>
      </c>
      <c r="K30" s="93">
        <v>12</v>
      </c>
      <c r="L30" s="36">
        <f t="shared" si="6"/>
        <v>46</v>
      </c>
    </row>
    <row r="31" spans="1:13" ht="12.75">
      <c r="A31" s="16" t="s">
        <v>61</v>
      </c>
      <c r="B31" s="84">
        <v>17</v>
      </c>
      <c r="C31" s="84">
        <v>9</v>
      </c>
      <c r="D31" s="36">
        <f t="shared" si="4"/>
        <v>26</v>
      </c>
      <c r="E31" s="83"/>
      <c r="F31" s="84">
        <v>21</v>
      </c>
      <c r="G31" s="93">
        <v>3</v>
      </c>
      <c r="H31" s="36">
        <f t="shared" si="5"/>
        <v>24</v>
      </c>
      <c r="I31" s="83"/>
      <c r="J31" s="84">
        <v>11</v>
      </c>
      <c r="K31" s="93">
        <v>6</v>
      </c>
      <c r="L31" s="36">
        <f t="shared" si="6"/>
        <v>17</v>
      </c>
      <c r="M31" s="87"/>
    </row>
    <row r="32" spans="1:13" ht="12.75">
      <c r="A32" s="16" t="s">
        <v>67</v>
      </c>
      <c r="B32" s="84">
        <v>9</v>
      </c>
      <c r="C32" s="85" t="s">
        <v>42</v>
      </c>
      <c r="D32" s="36">
        <f t="shared" si="4"/>
        <v>9</v>
      </c>
      <c r="E32" s="83"/>
      <c r="F32" s="84">
        <v>4</v>
      </c>
      <c r="G32" s="95" t="s">
        <v>54</v>
      </c>
      <c r="H32" s="96">
        <f t="shared" si="5"/>
        <v>4</v>
      </c>
      <c r="I32" s="83"/>
      <c r="J32" s="84">
        <v>5</v>
      </c>
      <c r="K32" s="95" t="s">
        <v>42</v>
      </c>
      <c r="L32" s="36">
        <v>5</v>
      </c>
      <c r="M32" s="15"/>
    </row>
    <row r="33" spans="1:13" ht="18.75" customHeight="1">
      <c r="A33" s="80" t="s">
        <v>2</v>
      </c>
      <c r="B33" s="81">
        <f>SUM(B25:B32)</f>
        <v>594</v>
      </c>
      <c r="C33" s="81">
        <f>SUM(C25:C32)</f>
        <v>317</v>
      </c>
      <c r="D33" s="82">
        <f t="shared" si="4"/>
        <v>911</v>
      </c>
      <c r="E33" s="81"/>
      <c r="F33" s="81">
        <f>SUM(F25:F32)</f>
        <v>710</v>
      </c>
      <c r="G33" s="81">
        <f>SUM(G25:G32)</f>
        <v>382</v>
      </c>
      <c r="H33" s="82">
        <f t="shared" si="5"/>
        <v>1092</v>
      </c>
      <c r="I33" s="81"/>
      <c r="J33" s="81">
        <f>SUM(J25:J32)</f>
        <v>643</v>
      </c>
      <c r="K33" s="81">
        <f>SUM(K25:K32)</f>
        <v>260</v>
      </c>
      <c r="L33" s="82">
        <f>SUM(J33:K33)</f>
        <v>903</v>
      </c>
      <c r="M33" s="15"/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13" t="s">
        <v>78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mergeCells count="9">
    <mergeCell ref="A35:L35"/>
    <mergeCell ref="A22:L22"/>
    <mergeCell ref="B23:D23"/>
    <mergeCell ref="F23:H23"/>
    <mergeCell ref="J23:L23"/>
    <mergeCell ref="A16:L16"/>
    <mergeCell ref="A3:L3"/>
    <mergeCell ref="A1:M1"/>
    <mergeCell ref="A20:L20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M13" sqref="M13"/>
    </sheetView>
  </sheetViews>
  <sheetFormatPr defaultColWidth="9.140625" defaultRowHeight="12.75"/>
  <cols>
    <col min="1" max="1" width="16.00390625" style="0" customWidth="1"/>
    <col min="2" max="2" width="6.28125" style="0" customWidth="1"/>
    <col min="3" max="4" width="7.421875" style="0" customWidth="1"/>
    <col min="5" max="5" width="1.7109375" style="0" customWidth="1"/>
    <col min="6" max="6" width="6.28125" style="0" customWidth="1"/>
    <col min="7" max="8" width="7.421875" style="0" customWidth="1"/>
    <col min="9" max="9" width="1.7109375" style="0" customWidth="1"/>
    <col min="10" max="10" width="6.140625" style="0" customWidth="1"/>
    <col min="11" max="12" width="7.28125" style="0" customWidth="1"/>
  </cols>
  <sheetData>
    <row r="1" spans="1:13" ht="27" customHeight="1">
      <c r="A1" s="98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4" ht="7.5" customHeight="1">
      <c r="A2" s="25"/>
      <c r="B2" s="21"/>
      <c r="C2" s="21"/>
      <c r="D2" s="21"/>
    </row>
    <row r="3" spans="1:13" ht="26.25" customHeight="1">
      <c r="A3" s="107" t="s">
        <v>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2" ht="18.75" customHeight="1">
      <c r="A4" s="38" t="s">
        <v>37</v>
      </c>
      <c r="B4" s="8" t="s">
        <v>3</v>
      </c>
      <c r="C4" s="28"/>
      <c r="D4" s="58"/>
      <c r="E4" s="30"/>
      <c r="F4" s="8" t="s">
        <v>4</v>
      </c>
      <c r="G4" s="26"/>
      <c r="H4" s="63"/>
      <c r="J4" s="8" t="s">
        <v>9</v>
      </c>
      <c r="L4" s="65"/>
    </row>
    <row r="5" spans="1:12" ht="12.75">
      <c r="A5" s="2"/>
      <c r="B5" s="6" t="s">
        <v>1</v>
      </c>
      <c r="C5" s="6" t="s">
        <v>0</v>
      </c>
      <c r="D5" s="59" t="s">
        <v>2</v>
      </c>
      <c r="E5" s="29"/>
      <c r="F5" s="6" t="s">
        <v>1</v>
      </c>
      <c r="G5" s="6" t="s">
        <v>0</v>
      </c>
      <c r="H5" s="59" t="s">
        <v>2</v>
      </c>
      <c r="I5" s="29"/>
      <c r="J5" s="6" t="s">
        <v>1</v>
      </c>
      <c r="K5" s="6" t="s">
        <v>0</v>
      </c>
      <c r="L5" s="59" t="s">
        <v>2</v>
      </c>
    </row>
    <row r="6" spans="1:13" ht="18.75" customHeight="1">
      <c r="A6" s="73" t="s">
        <v>2</v>
      </c>
      <c r="B6" s="75">
        <v>643</v>
      </c>
      <c r="C6" s="75">
        <v>260</v>
      </c>
      <c r="D6" s="76">
        <f>SUM(B6:C6)</f>
        <v>903</v>
      </c>
      <c r="E6" s="77"/>
      <c r="F6" s="75">
        <v>726</v>
      </c>
      <c r="G6" s="75">
        <v>344</v>
      </c>
      <c r="H6" s="76">
        <f>SUM(F6:G6)</f>
        <v>1070</v>
      </c>
      <c r="I6" s="77"/>
      <c r="J6" s="75">
        <f>B6+F6</f>
        <v>1369</v>
      </c>
      <c r="K6" s="75">
        <f>C6+G6</f>
        <v>604</v>
      </c>
      <c r="L6" s="76">
        <f>D6+H6</f>
        <v>1973</v>
      </c>
      <c r="M6" s="15"/>
    </row>
    <row r="7" spans="1:12" ht="16.5" customHeight="1">
      <c r="A7" s="70" t="s">
        <v>27</v>
      </c>
      <c r="B7" s="75">
        <f>SUM(B8:B11)</f>
        <v>162</v>
      </c>
      <c r="C7" s="75">
        <f>SUM(C8:C11)</f>
        <v>93</v>
      </c>
      <c r="D7" s="76">
        <f>SUM(D8:D11)</f>
        <v>255</v>
      </c>
      <c r="E7" s="69"/>
      <c r="F7" s="69">
        <f>SUM(F8:F11)</f>
        <v>147</v>
      </c>
      <c r="G7" s="69">
        <f>SUM(G8:G11)</f>
        <v>61</v>
      </c>
      <c r="H7" s="78">
        <f>SUM(H8:H11)</f>
        <v>208</v>
      </c>
      <c r="I7" s="69"/>
      <c r="J7" s="75">
        <f aca="true" t="shared" si="0" ref="J7:K21">B7+F7</f>
        <v>309</v>
      </c>
      <c r="K7" s="75">
        <f t="shared" si="0"/>
        <v>154</v>
      </c>
      <c r="L7" s="76">
        <f>D7+H7</f>
        <v>463</v>
      </c>
    </row>
    <row r="8" spans="1:12" ht="12.75" customHeight="1">
      <c r="A8" s="1" t="s">
        <v>5</v>
      </c>
      <c r="B8" s="48">
        <v>31</v>
      </c>
      <c r="C8" s="48">
        <v>21</v>
      </c>
      <c r="D8" s="60">
        <f>SUM(B8:C8)</f>
        <v>52</v>
      </c>
      <c r="E8" s="33"/>
      <c r="F8" s="48">
        <v>36</v>
      </c>
      <c r="G8" s="48">
        <v>20</v>
      </c>
      <c r="H8" s="64">
        <f>SUM(F8:G8)</f>
        <v>56</v>
      </c>
      <c r="I8" s="33"/>
      <c r="J8" s="48">
        <f t="shared" si="0"/>
        <v>67</v>
      </c>
      <c r="K8" s="48">
        <f t="shared" si="0"/>
        <v>41</v>
      </c>
      <c r="L8" s="92">
        <f>D8+H8</f>
        <v>108</v>
      </c>
    </row>
    <row r="9" spans="1:12" ht="12.75">
      <c r="A9" s="1" t="s">
        <v>6</v>
      </c>
      <c r="B9" s="48">
        <v>95</v>
      </c>
      <c r="C9" s="48">
        <v>34</v>
      </c>
      <c r="D9" s="60">
        <f>SUM(B9:C9)</f>
        <v>129</v>
      </c>
      <c r="E9" s="34"/>
      <c r="F9" s="48">
        <v>66</v>
      </c>
      <c r="G9" s="48">
        <v>21</v>
      </c>
      <c r="H9" s="64">
        <f>SUM(F9:G9)</f>
        <v>87</v>
      </c>
      <c r="I9" s="33"/>
      <c r="J9" s="48">
        <f t="shared" si="0"/>
        <v>161</v>
      </c>
      <c r="K9" s="48">
        <f t="shared" si="0"/>
        <v>55</v>
      </c>
      <c r="L9" s="92">
        <f aca="true" t="shared" si="1" ref="L9:L34">D9+H9</f>
        <v>216</v>
      </c>
    </row>
    <row r="10" spans="1:12" ht="12.75">
      <c r="A10" s="1" t="s">
        <v>7</v>
      </c>
      <c r="B10" s="48">
        <v>10</v>
      </c>
      <c r="C10" s="48">
        <v>12</v>
      </c>
      <c r="D10" s="60">
        <f>SUM(B10:C10)</f>
        <v>22</v>
      </c>
      <c r="E10" s="33"/>
      <c r="F10" s="48">
        <v>17</v>
      </c>
      <c r="G10" s="48">
        <v>7</v>
      </c>
      <c r="H10" s="64">
        <f>SUM(F10:G10)</f>
        <v>24</v>
      </c>
      <c r="I10" s="33"/>
      <c r="J10" s="48">
        <f t="shared" si="0"/>
        <v>27</v>
      </c>
      <c r="K10" s="48">
        <f t="shared" si="0"/>
        <v>19</v>
      </c>
      <c r="L10" s="92">
        <f t="shared" si="1"/>
        <v>46</v>
      </c>
    </row>
    <row r="11" spans="1:12" ht="12.75">
      <c r="A11" s="1" t="s">
        <v>8</v>
      </c>
      <c r="B11" s="48">
        <v>26</v>
      </c>
      <c r="C11" s="48">
        <v>26</v>
      </c>
      <c r="D11" s="60">
        <f>SUM(B11:C11)</f>
        <v>52</v>
      </c>
      <c r="E11" s="33"/>
      <c r="F11" s="48">
        <v>28</v>
      </c>
      <c r="G11" s="48">
        <v>13</v>
      </c>
      <c r="H11" s="64">
        <f>SUM(F11:G11)</f>
        <v>41</v>
      </c>
      <c r="I11" s="33"/>
      <c r="J11" s="48">
        <f t="shared" si="0"/>
        <v>54</v>
      </c>
      <c r="K11" s="48">
        <f t="shared" si="0"/>
        <v>39</v>
      </c>
      <c r="L11" s="92">
        <f t="shared" si="1"/>
        <v>93</v>
      </c>
    </row>
    <row r="12" spans="1:14" ht="16.5" customHeight="1">
      <c r="A12" s="20" t="s">
        <v>44</v>
      </c>
      <c r="B12" s="49">
        <f>SUM(B13:B31)</f>
        <v>397</v>
      </c>
      <c r="C12" s="49">
        <f>SUM(C13:C31)</f>
        <v>114</v>
      </c>
      <c r="D12" s="49">
        <f>SUM(D13:D31)</f>
        <v>511</v>
      </c>
      <c r="E12" s="54"/>
      <c r="F12" s="49">
        <f>SUM(F13:F31)</f>
        <v>509</v>
      </c>
      <c r="G12" s="49">
        <f>SUM(G13:G31)</f>
        <v>244</v>
      </c>
      <c r="H12" s="49">
        <f>SUM(H13:H31)</f>
        <v>753</v>
      </c>
      <c r="I12" s="54"/>
      <c r="J12" s="49">
        <f t="shared" si="0"/>
        <v>906</v>
      </c>
      <c r="K12" s="49">
        <f t="shared" si="0"/>
        <v>358</v>
      </c>
      <c r="L12" s="76">
        <f t="shared" si="1"/>
        <v>1264</v>
      </c>
      <c r="N12" s="15"/>
    </row>
    <row r="13" spans="1:12" ht="12.75">
      <c r="A13" s="66" t="s">
        <v>17</v>
      </c>
      <c r="B13" s="48">
        <v>4</v>
      </c>
      <c r="C13" s="74" t="s">
        <v>54</v>
      </c>
      <c r="D13" s="60">
        <f>SUM(B13:C13)</f>
        <v>4</v>
      </c>
      <c r="E13" s="64"/>
      <c r="F13" s="74" t="s">
        <v>42</v>
      </c>
      <c r="G13" s="48">
        <v>4</v>
      </c>
      <c r="H13" s="60">
        <f>SUM(F13:G13)</f>
        <v>4</v>
      </c>
      <c r="I13" s="33"/>
      <c r="J13" s="48">
        <v>4</v>
      </c>
      <c r="K13" s="48">
        <f>G13</f>
        <v>4</v>
      </c>
      <c r="L13" s="92">
        <f t="shared" si="1"/>
        <v>8</v>
      </c>
    </row>
    <row r="14" spans="1:12" ht="12.75">
      <c r="A14" s="66" t="s">
        <v>45</v>
      </c>
      <c r="B14" s="48">
        <v>4</v>
      </c>
      <c r="C14" s="74" t="s">
        <v>54</v>
      </c>
      <c r="D14" s="91">
        <f>SUM(B14:C14)</f>
        <v>4</v>
      </c>
      <c r="E14" s="64"/>
      <c r="F14" s="48">
        <v>23</v>
      </c>
      <c r="G14" s="48">
        <v>17</v>
      </c>
      <c r="H14" s="60">
        <f aca="true" t="shared" si="2" ref="H14:H21">SUM(F14:G14)</f>
        <v>40</v>
      </c>
      <c r="I14" s="33"/>
      <c r="J14" s="48">
        <f>F14</f>
        <v>23</v>
      </c>
      <c r="K14" s="48">
        <f>G14</f>
        <v>17</v>
      </c>
      <c r="L14" s="92">
        <v>15</v>
      </c>
    </row>
    <row r="15" spans="1:12" ht="12.75">
      <c r="A15" s="66" t="s">
        <v>28</v>
      </c>
      <c r="B15" s="48">
        <v>17</v>
      </c>
      <c r="C15" s="74" t="s">
        <v>54</v>
      </c>
      <c r="D15" s="91">
        <f aca="true" t="shared" si="3" ref="D15:D31">SUM(B15:C15)</f>
        <v>17</v>
      </c>
      <c r="E15" s="64"/>
      <c r="F15" s="48">
        <v>38</v>
      </c>
      <c r="G15" s="48">
        <v>7</v>
      </c>
      <c r="H15" s="60">
        <f t="shared" si="2"/>
        <v>45</v>
      </c>
      <c r="I15" s="33"/>
      <c r="J15" s="48">
        <f t="shared" si="0"/>
        <v>55</v>
      </c>
      <c r="K15" s="48">
        <f>G15</f>
        <v>7</v>
      </c>
      <c r="L15" s="92">
        <f t="shared" si="1"/>
        <v>62</v>
      </c>
    </row>
    <row r="16" spans="1:12" ht="12.75">
      <c r="A16" s="66" t="s">
        <v>18</v>
      </c>
      <c r="B16" s="48">
        <v>16</v>
      </c>
      <c r="C16" s="48">
        <v>6</v>
      </c>
      <c r="D16" s="91">
        <f t="shared" si="3"/>
        <v>22</v>
      </c>
      <c r="E16" s="33"/>
      <c r="F16" s="48">
        <v>12</v>
      </c>
      <c r="G16" s="48">
        <v>18</v>
      </c>
      <c r="H16" s="60">
        <f t="shared" si="2"/>
        <v>30</v>
      </c>
      <c r="I16" s="33"/>
      <c r="J16" s="48">
        <f t="shared" si="0"/>
        <v>28</v>
      </c>
      <c r="K16" s="48">
        <f t="shared" si="0"/>
        <v>24</v>
      </c>
      <c r="L16" s="92">
        <f t="shared" si="1"/>
        <v>52</v>
      </c>
    </row>
    <row r="17" spans="1:12" ht="12.75">
      <c r="A17" s="66" t="s">
        <v>19</v>
      </c>
      <c r="B17" s="48">
        <v>8</v>
      </c>
      <c r="C17" s="48">
        <v>4</v>
      </c>
      <c r="D17" s="91">
        <f t="shared" si="3"/>
        <v>12</v>
      </c>
      <c r="E17" s="33"/>
      <c r="F17" s="48">
        <v>6</v>
      </c>
      <c r="G17" s="48">
        <v>12</v>
      </c>
      <c r="H17" s="60">
        <f t="shared" si="2"/>
        <v>18</v>
      </c>
      <c r="I17" s="33"/>
      <c r="J17" s="48">
        <f t="shared" si="0"/>
        <v>14</v>
      </c>
      <c r="K17" s="48">
        <f t="shared" si="0"/>
        <v>16</v>
      </c>
      <c r="L17" s="92">
        <f t="shared" si="1"/>
        <v>30</v>
      </c>
    </row>
    <row r="18" spans="1:12" ht="12.75">
      <c r="A18" s="66" t="s">
        <v>20</v>
      </c>
      <c r="B18" s="74" t="s">
        <v>54</v>
      </c>
      <c r="C18" s="48">
        <v>6</v>
      </c>
      <c r="D18" s="91">
        <f t="shared" si="3"/>
        <v>6</v>
      </c>
      <c r="E18" s="33"/>
      <c r="F18" s="48">
        <v>15</v>
      </c>
      <c r="G18" s="48">
        <v>17</v>
      </c>
      <c r="H18" s="60">
        <f t="shared" si="2"/>
        <v>32</v>
      </c>
      <c r="I18" s="33"/>
      <c r="J18" s="48">
        <f>F18</f>
        <v>15</v>
      </c>
      <c r="K18" s="48">
        <f t="shared" si="0"/>
        <v>23</v>
      </c>
      <c r="L18" s="92">
        <f t="shared" si="1"/>
        <v>38</v>
      </c>
    </row>
    <row r="19" spans="1:12" ht="12.75">
      <c r="A19" s="66" t="s">
        <v>29</v>
      </c>
      <c r="B19" s="48">
        <v>14</v>
      </c>
      <c r="C19" s="74" t="s">
        <v>54</v>
      </c>
      <c r="D19" s="91">
        <f t="shared" si="3"/>
        <v>14</v>
      </c>
      <c r="E19" s="33"/>
      <c r="F19" s="48">
        <v>23</v>
      </c>
      <c r="G19" s="48">
        <v>9</v>
      </c>
      <c r="H19" s="60">
        <f t="shared" si="2"/>
        <v>32</v>
      </c>
      <c r="I19" s="33"/>
      <c r="J19" s="48">
        <f t="shared" si="0"/>
        <v>37</v>
      </c>
      <c r="K19" s="48">
        <f>G19</f>
        <v>9</v>
      </c>
      <c r="L19" s="92">
        <f t="shared" si="1"/>
        <v>46</v>
      </c>
    </row>
    <row r="20" spans="1:12" ht="12.75">
      <c r="A20" s="66" t="s">
        <v>30</v>
      </c>
      <c r="B20" s="48">
        <v>21</v>
      </c>
      <c r="C20" s="74" t="s">
        <v>54</v>
      </c>
      <c r="D20" s="91">
        <f t="shared" si="3"/>
        <v>21</v>
      </c>
      <c r="E20" s="33"/>
      <c r="F20" s="48">
        <v>41</v>
      </c>
      <c r="G20" s="48">
        <v>6</v>
      </c>
      <c r="H20" s="60">
        <f t="shared" si="2"/>
        <v>47</v>
      </c>
      <c r="I20" s="33"/>
      <c r="J20" s="48">
        <f t="shared" si="0"/>
        <v>62</v>
      </c>
      <c r="K20" s="48">
        <f>G20</f>
        <v>6</v>
      </c>
      <c r="L20" s="92">
        <f t="shared" si="1"/>
        <v>68</v>
      </c>
    </row>
    <row r="21" spans="1:12" ht="12.75">
      <c r="A21" s="66" t="s">
        <v>21</v>
      </c>
      <c r="B21" s="48">
        <v>18</v>
      </c>
      <c r="C21" s="48">
        <v>8</v>
      </c>
      <c r="D21" s="91">
        <f t="shared" si="3"/>
        <v>26</v>
      </c>
      <c r="E21" s="33"/>
      <c r="F21" s="48">
        <v>21</v>
      </c>
      <c r="G21" s="48">
        <v>14</v>
      </c>
      <c r="H21" s="60">
        <f t="shared" si="2"/>
        <v>35</v>
      </c>
      <c r="I21" s="33"/>
      <c r="J21" s="48">
        <f t="shared" si="0"/>
        <v>39</v>
      </c>
      <c r="K21" s="48">
        <f t="shared" si="0"/>
        <v>22</v>
      </c>
      <c r="L21" s="92">
        <f t="shared" si="1"/>
        <v>61</v>
      </c>
    </row>
    <row r="22" spans="1:12" ht="12.75">
      <c r="A22" s="66" t="s">
        <v>31</v>
      </c>
      <c r="B22" s="48">
        <v>159</v>
      </c>
      <c r="C22" s="48">
        <v>26</v>
      </c>
      <c r="D22" s="91">
        <f t="shared" si="3"/>
        <v>185</v>
      </c>
      <c r="E22" s="33"/>
      <c r="F22" s="48">
        <v>126</v>
      </c>
      <c r="G22" s="48">
        <v>27</v>
      </c>
      <c r="H22" s="60">
        <f>SUM(F22:G22)</f>
        <v>153</v>
      </c>
      <c r="I22" s="33"/>
      <c r="J22" s="48">
        <f aca="true" t="shared" si="4" ref="J22:K24">B22+F22</f>
        <v>285</v>
      </c>
      <c r="K22" s="48">
        <f t="shared" si="4"/>
        <v>53</v>
      </c>
      <c r="L22" s="92">
        <f t="shared" si="1"/>
        <v>338</v>
      </c>
    </row>
    <row r="23" spans="1:12" ht="12.75">
      <c r="A23" s="66" t="s">
        <v>22</v>
      </c>
      <c r="B23" s="74" t="s">
        <v>54</v>
      </c>
      <c r="C23" s="74" t="s">
        <v>54</v>
      </c>
      <c r="D23" s="91" t="s">
        <v>54</v>
      </c>
      <c r="E23" s="34"/>
      <c r="F23" s="48">
        <v>4</v>
      </c>
      <c r="G23" s="48">
        <v>7</v>
      </c>
      <c r="H23" s="60">
        <f aca="true" t="shared" si="5" ref="H23:H30">SUM(F23:G23)</f>
        <v>11</v>
      </c>
      <c r="I23" s="34"/>
      <c r="J23" s="48">
        <f>F23</f>
        <v>4</v>
      </c>
      <c r="K23" s="48">
        <f>G23</f>
        <v>7</v>
      </c>
      <c r="L23" s="92">
        <f>H23</f>
        <v>11</v>
      </c>
    </row>
    <row r="24" spans="1:12" ht="12.75">
      <c r="A24" s="66" t="s">
        <v>46</v>
      </c>
      <c r="B24" s="48">
        <v>16</v>
      </c>
      <c r="C24" s="74" t="s">
        <v>54</v>
      </c>
      <c r="D24" s="91">
        <f t="shared" si="3"/>
        <v>16</v>
      </c>
      <c r="E24" s="34"/>
      <c r="F24" s="48">
        <v>55</v>
      </c>
      <c r="G24" s="48">
        <v>12</v>
      </c>
      <c r="H24" s="60">
        <f t="shared" si="5"/>
        <v>67</v>
      </c>
      <c r="I24" s="34"/>
      <c r="J24" s="48">
        <f t="shared" si="4"/>
        <v>71</v>
      </c>
      <c r="K24" s="48">
        <f>G24</f>
        <v>12</v>
      </c>
      <c r="L24" s="92">
        <f t="shared" si="1"/>
        <v>83</v>
      </c>
    </row>
    <row r="25" spans="1:12" ht="12.75">
      <c r="A25" s="66" t="s">
        <v>23</v>
      </c>
      <c r="B25" s="48">
        <v>5</v>
      </c>
      <c r="C25" s="48">
        <v>4</v>
      </c>
      <c r="D25" s="91">
        <f t="shared" si="3"/>
        <v>9</v>
      </c>
      <c r="F25" s="48">
        <v>11</v>
      </c>
      <c r="G25" s="48">
        <v>21</v>
      </c>
      <c r="H25" s="60">
        <f t="shared" si="5"/>
        <v>32</v>
      </c>
      <c r="J25" s="48">
        <f aca="true" t="shared" si="6" ref="J25:K34">B25+F25</f>
        <v>16</v>
      </c>
      <c r="K25" s="48">
        <f t="shared" si="6"/>
        <v>25</v>
      </c>
      <c r="L25" s="92">
        <f t="shared" si="1"/>
        <v>41</v>
      </c>
    </row>
    <row r="26" spans="1:12" ht="12.75">
      <c r="A26" s="66" t="s">
        <v>24</v>
      </c>
      <c r="B26" s="48">
        <v>25</v>
      </c>
      <c r="C26" s="48">
        <v>19</v>
      </c>
      <c r="D26" s="91">
        <f t="shared" si="3"/>
        <v>44</v>
      </c>
      <c r="F26" s="48">
        <v>19</v>
      </c>
      <c r="G26" s="48">
        <v>18</v>
      </c>
      <c r="H26" s="60">
        <f t="shared" si="5"/>
        <v>37</v>
      </c>
      <c r="J26" s="48">
        <f t="shared" si="6"/>
        <v>44</v>
      </c>
      <c r="K26" s="48">
        <f t="shared" si="6"/>
        <v>37</v>
      </c>
      <c r="L26" s="92">
        <f t="shared" si="1"/>
        <v>81</v>
      </c>
    </row>
    <row r="27" spans="1:12" ht="12.75">
      <c r="A27" s="66" t="s">
        <v>32</v>
      </c>
      <c r="B27" s="48">
        <v>3</v>
      </c>
      <c r="C27" s="74" t="s">
        <v>54</v>
      </c>
      <c r="D27" s="91">
        <f t="shared" si="3"/>
        <v>3</v>
      </c>
      <c r="F27" s="48">
        <v>3</v>
      </c>
      <c r="G27" s="74" t="s">
        <v>42</v>
      </c>
      <c r="H27" s="60">
        <f t="shared" si="5"/>
        <v>3</v>
      </c>
      <c r="J27" s="48">
        <f t="shared" si="6"/>
        <v>6</v>
      </c>
      <c r="K27" s="74" t="s">
        <v>54</v>
      </c>
      <c r="L27" s="92">
        <f t="shared" si="1"/>
        <v>6</v>
      </c>
    </row>
    <row r="28" spans="1:12" ht="12.75">
      <c r="A28" s="66" t="s">
        <v>25</v>
      </c>
      <c r="B28" s="48">
        <v>73</v>
      </c>
      <c r="C28" s="48">
        <v>33</v>
      </c>
      <c r="D28" s="91">
        <f t="shared" si="3"/>
        <v>106</v>
      </c>
      <c r="F28" s="48">
        <v>77</v>
      </c>
      <c r="G28" s="48">
        <v>41</v>
      </c>
      <c r="H28" s="60">
        <f t="shared" si="5"/>
        <v>118</v>
      </c>
      <c r="J28" s="48">
        <f t="shared" si="6"/>
        <v>150</v>
      </c>
      <c r="K28" s="48">
        <f t="shared" si="6"/>
        <v>74</v>
      </c>
      <c r="L28" s="92">
        <f t="shared" si="1"/>
        <v>224</v>
      </c>
    </row>
    <row r="29" spans="1:12" ht="12.75">
      <c r="A29" s="66" t="s">
        <v>33</v>
      </c>
      <c r="B29" s="48">
        <v>11</v>
      </c>
      <c r="C29" s="48">
        <v>4</v>
      </c>
      <c r="D29" s="91">
        <f t="shared" si="3"/>
        <v>15</v>
      </c>
      <c r="F29" s="48">
        <v>13</v>
      </c>
      <c r="G29" s="48">
        <v>7</v>
      </c>
      <c r="H29" s="60">
        <f t="shared" si="5"/>
        <v>20</v>
      </c>
      <c r="J29" s="48">
        <f t="shared" si="6"/>
        <v>24</v>
      </c>
      <c r="K29" s="48">
        <f t="shared" si="6"/>
        <v>11</v>
      </c>
      <c r="L29" s="92">
        <f t="shared" si="1"/>
        <v>35</v>
      </c>
    </row>
    <row r="30" spans="1:12" ht="12.75">
      <c r="A30" s="66" t="s">
        <v>26</v>
      </c>
      <c r="B30" s="74" t="s">
        <v>54</v>
      </c>
      <c r="C30" s="74" t="s">
        <v>54</v>
      </c>
      <c r="D30" s="91" t="s">
        <v>54</v>
      </c>
      <c r="F30" s="48">
        <v>9</v>
      </c>
      <c r="G30" s="74" t="s">
        <v>42</v>
      </c>
      <c r="H30" s="60">
        <f t="shared" si="5"/>
        <v>9</v>
      </c>
      <c r="J30" s="48">
        <f>F30</f>
        <v>9</v>
      </c>
      <c r="K30" s="74" t="s">
        <v>54</v>
      </c>
      <c r="L30" s="92">
        <f>H30</f>
        <v>9</v>
      </c>
    </row>
    <row r="31" spans="1:13" ht="12.75">
      <c r="A31" s="66" t="s">
        <v>34</v>
      </c>
      <c r="B31" s="48">
        <v>3</v>
      </c>
      <c r="C31" s="48">
        <v>4</v>
      </c>
      <c r="D31" s="91">
        <f t="shared" si="3"/>
        <v>7</v>
      </c>
      <c r="F31" s="48">
        <v>13</v>
      </c>
      <c r="G31" s="48">
        <v>7</v>
      </c>
      <c r="H31" s="60">
        <f>SUM(F31:G31)</f>
        <v>20</v>
      </c>
      <c r="J31" s="48">
        <f>B31+F31</f>
        <v>16</v>
      </c>
      <c r="K31" s="48">
        <f>C31+G31</f>
        <v>11</v>
      </c>
      <c r="L31" s="92">
        <f t="shared" si="1"/>
        <v>27</v>
      </c>
      <c r="M31" s="15"/>
    </row>
    <row r="32" spans="1:12" ht="16.5" customHeight="1">
      <c r="A32" s="51" t="s">
        <v>36</v>
      </c>
      <c r="B32" s="52">
        <f>SUM(B33:B34)</f>
        <v>42</v>
      </c>
      <c r="C32" s="52">
        <f>SUM(C33:C34)</f>
        <v>6</v>
      </c>
      <c r="D32" s="61">
        <f>SUM(B32:C32)</f>
        <v>48</v>
      </c>
      <c r="E32" s="53"/>
      <c r="F32" s="52">
        <f>SUM(F33:F34)</f>
        <v>30</v>
      </c>
      <c r="G32" s="52">
        <f>SUM(G33:G34)</f>
        <v>12</v>
      </c>
      <c r="H32" s="61">
        <f>SUM(F32:G32)</f>
        <v>42</v>
      </c>
      <c r="I32" s="53"/>
      <c r="J32" s="49">
        <f>SUM(J33:J34)</f>
        <v>72</v>
      </c>
      <c r="K32" s="49">
        <f>SUM(K33:K34)</f>
        <v>18</v>
      </c>
      <c r="L32" s="76">
        <f t="shared" si="1"/>
        <v>90</v>
      </c>
    </row>
    <row r="33" spans="1:12" ht="12.75">
      <c r="A33" s="41" t="s">
        <v>40</v>
      </c>
      <c r="B33" s="48">
        <v>21</v>
      </c>
      <c r="C33" s="74" t="s">
        <v>54</v>
      </c>
      <c r="D33" s="62">
        <f>SUM(B33:C33)</f>
        <v>21</v>
      </c>
      <c r="E33" s="12"/>
      <c r="F33" s="48">
        <v>14</v>
      </c>
      <c r="G33" s="74" t="s">
        <v>54</v>
      </c>
      <c r="H33" s="62">
        <f>SUM(F33:G33)</f>
        <v>14</v>
      </c>
      <c r="I33" s="12"/>
      <c r="J33" s="48">
        <f>B33+F33</f>
        <v>35</v>
      </c>
      <c r="K33" s="74" t="str">
        <f>G33</f>
        <v>"</v>
      </c>
      <c r="L33" s="92">
        <f t="shared" si="1"/>
        <v>35</v>
      </c>
    </row>
    <row r="34" spans="1:12" ht="12.75">
      <c r="A34" s="41" t="s">
        <v>34</v>
      </c>
      <c r="B34" s="48">
        <v>21</v>
      </c>
      <c r="C34" s="48">
        <v>6</v>
      </c>
      <c r="D34" s="62">
        <f>SUM(B34:C34)</f>
        <v>27</v>
      </c>
      <c r="F34" s="48">
        <v>16</v>
      </c>
      <c r="G34" s="48">
        <v>12</v>
      </c>
      <c r="H34" s="62">
        <f>SUM(F34:G34)</f>
        <v>28</v>
      </c>
      <c r="J34" s="48">
        <f>B34+F34</f>
        <v>37</v>
      </c>
      <c r="K34" s="48">
        <f t="shared" si="6"/>
        <v>18</v>
      </c>
      <c r="L34" s="92">
        <f t="shared" si="1"/>
        <v>55</v>
      </c>
    </row>
    <row r="35" spans="1:12" ht="16.5" customHeight="1">
      <c r="A35" s="71" t="s">
        <v>38</v>
      </c>
      <c r="B35" s="50">
        <f>(B6-B7-B12-B32)</f>
        <v>42</v>
      </c>
      <c r="C35" s="50">
        <f>(C6-C7-C12-C32)</f>
        <v>47</v>
      </c>
      <c r="D35" s="50">
        <f>(D6-D7-D12-D32)</f>
        <v>89</v>
      </c>
      <c r="E35" s="50"/>
      <c r="F35" s="50">
        <f>(F6-F7-F12-F32)</f>
        <v>40</v>
      </c>
      <c r="G35" s="50">
        <f>(G6-G7-G12-G32)</f>
        <v>27</v>
      </c>
      <c r="H35" s="50">
        <f>(H6-H7-H12-H32)</f>
        <v>67</v>
      </c>
      <c r="I35" s="50"/>
      <c r="J35" s="50">
        <f>(J6-J7-J12-J32)</f>
        <v>82</v>
      </c>
      <c r="K35" s="50">
        <f>(K6-K7-K12-K32)</f>
        <v>74</v>
      </c>
      <c r="L35" s="50">
        <f>(L6-L7-L12-L32)</f>
        <v>156</v>
      </c>
    </row>
    <row r="36" spans="1:2" ht="24" customHeight="1">
      <c r="A36" s="29"/>
      <c r="B36" s="29"/>
    </row>
    <row r="37" spans="1:12" ht="60.75" customHeight="1">
      <c r="A37" s="113" t="s">
        <v>79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9" spans="1:8" ht="12.75">
      <c r="A39" s="67"/>
      <c r="B39" s="68"/>
      <c r="C39" s="68"/>
      <c r="D39" s="68"/>
      <c r="E39" s="68"/>
      <c r="F39" s="68"/>
      <c r="G39" s="68"/>
      <c r="H39" s="68"/>
    </row>
    <row r="65" ht="25.5" customHeight="1"/>
    <row r="66" ht="48.75" customHeight="1"/>
  </sheetData>
  <mergeCells count="3">
    <mergeCell ref="A37:L37"/>
    <mergeCell ref="A1:M1"/>
    <mergeCell ref="A3:M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6" sqref="F6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12.421875" style="0" customWidth="1"/>
    <col min="4" max="5" width="10.7109375" style="0" customWidth="1"/>
  </cols>
  <sheetData>
    <row r="1" spans="1:5" ht="38.25" customHeight="1">
      <c r="A1" s="98" t="s">
        <v>77</v>
      </c>
      <c r="B1" s="100"/>
      <c r="C1" s="100"/>
      <c r="D1" s="100"/>
      <c r="E1" s="100"/>
    </row>
    <row r="2" spans="1:4" ht="7.5" customHeight="1">
      <c r="A2" s="25"/>
      <c r="B2" s="21"/>
      <c r="C2" s="21"/>
      <c r="D2" s="21"/>
    </row>
    <row r="3" spans="1:6" ht="40.5" customHeight="1">
      <c r="A3" s="102" t="s">
        <v>53</v>
      </c>
      <c r="B3" s="107"/>
      <c r="C3" s="107"/>
      <c r="D3" s="107"/>
      <c r="E3" s="119"/>
      <c r="F3" s="100"/>
    </row>
    <row r="4" spans="1:5" ht="16.5" customHeight="1">
      <c r="A4" s="116" t="s">
        <v>16</v>
      </c>
      <c r="B4" s="116"/>
      <c r="C4" s="31" t="s">
        <v>1</v>
      </c>
      <c r="D4" s="31" t="s">
        <v>0</v>
      </c>
      <c r="E4" s="31" t="s">
        <v>2</v>
      </c>
    </row>
    <row r="5" spans="1:6" ht="16.5" customHeight="1">
      <c r="A5" s="18" t="s">
        <v>47</v>
      </c>
      <c r="B5" s="18"/>
      <c r="C5" s="38">
        <v>144</v>
      </c>
      <c r="D5" s="38">
        <v>90</v>
      </c>
      <c r="E5" s="38">
        <f>SUM(C5:D5)</f>
        <v>234</v>
      </c>
      <c r="F5" s="87"/>
    </row>
    <row r="6" spans="1:6" ht="16.5" customHeight="1">
      <c r="A6" s="118" t="s">
        <v>48</v>
      </c>
      <c r="B6" s="118"/>
      <c r="C6" s="1">
        <v>45</v>
      </c>
      <c r="D6" s="1">
        <v>18</v>
      </c>
      <c r="E6" s="1">
        <f>SUM(C6:D6)</f>
        <v>63</v>
      </c>
      <c r="F6" s="87"/>
    </row>
    <row r="7" spans="1:6" ht="16.5" customHeight="1">
      <c r="A7" s="118" t="s">
        <v>49</v>
      </c>
      <c r="B7" s="118"/>
      <c r="C7" s="1">
        <v>379</v>
      </c>
      <c r="D7" s="1">
        <v>96</v>
      </c>
      <c r="E7" s="1">
        <f>SUM(C7:D7)</f>
        <v>475</v>
      </c>
      <c r="F7" s="87"/>
    </row>
    <row r="8" spans="1:6" ht="16.5" customHeight="1">
      <c r="A8" s="18" t="s">
        <v>52</v>
      </c>
      <c r="B8" s="18"/>
      <c r="C8" s="38">
        <v>80</v>
      </c>
      <c r="D8" s="38">
        <v>59</v>
      </c>
      <c r="E8" s="38">
        <f>SUM(C8:D8)</f>
        <v>139</v>
      </c>
      <c r="F8" s="87"/>
    </row>
    <row r="9" spans="1:7" ht="16.5" customHeight="1">
      <c r="A9" s="117" t="s">
        <v>2</v>
      </c>
      <c r="B9" s="117"/>
      <c r="C9" s="72">
        <f>SUM(C5:C8)</f>
        <v>648</v>
      </c>
      <c r="D9" s="72">
        <f>SUM(D5:D8)</f>
        <v>263</v>
      </c>
      <c r="E9" s="72">
        <f>SUM(E5:E8)</f>
        <v>911</v>
      </c>
      <c r="G9" s="15"/>
    </row>
    <row r="10" spans="1:7" ht="24" customHeight="1">
      <c r="A10" s="18"/>
      <c r="B10" s="18"/>
      <c r="C10" s="38"/>
      <c r="D10" s="38"/>
      <c r="E10" s="38"/>
      <c r="G10" s="15"/>
    </row>
    <row r="11" spans="1:5" ht="12.75" customHeight="1">
      <c r="A11" s="79"/>
      <c r="B11" s="24"/>
      <c r="C11" s="24"/>
      <c r="D11" s="24"/>
      <c r="E11" s="21"/>
    </row>
    <row r="12" spans="1:6" ht="12.75" customHeight="1">
      <c r="A12" s="16"/>
      <c r="B12" s="13"/>
      <c r="C12" s="13"/>
      <c r="D12" s="13"/>
      <c r="E12" s="5"/>
      <c r="F12" s="15"/>
    </row>
    <row r="13" spans="1:6" ht="12.75" customHeight="1">
      <c r="A13" s="16"/>
      <c r="B13" s="13"/>
      <c r="C13" s="13"/>
      <c r="D13" s="13"/>
      <c r="E13" s="5"/>
      <c r="F13" s="15"/>
    </row>
    <row r="14" spans="1:12" ht="12.75" customHeight="1">
      <c r="A14" s="46"/>
      <c r="B14" s="46"/>
      <c r="C14" s="47"/>
      <c r="D14" s="47"/>
      <c r="E14" s="47"/>
      <c r="F14" s="47"/>
      <c r="G14" s="47"/>
      <c r="H14" s="47"/>
      <c r="I14" s="47"/>
      <c r="J14" s="30"/>
      <c r="K14" s="30"/>
      <c r="L14" s="5"/>
    </row>
    <row r="15" spans="6:12" ht="12.75" customHeight="1">
      <c r="F15" s="23"/>
      <c r="G15" s="23"/>
      <c r="H15" s="23"/>
      <c r="I15" s="23"/>
      <c r="J15" s="24"/>
      <c r="K15" s="24"/>
      <c r="L15" s="5"/>
    </row>
    <row r="16" spans="6:12" ht="12.75" customHeight="1">
      <c r="F16" s="45"/>
      <c r="G16" s="45"/>
      <c r="H16" s="45"/>
      <c r="I16" s="45"/>
      <c r="J16" s="45"/>
      <c r="K16" s="30"/>
      <c r="L16" s="30"/>
    </row>
    <row r="17" spans="6:12" ht="12" customHeight="1">
      <c r="F17" s="42"/>
      <c r="G17" s="42"/>
      <c r="H17" s="42"/>
      <c r="I17" s="19"/>
      <c r="J17" s="42"/>
      <c r="K17" s="42"/>
      <c r="L17" s="42"/>
    </row>
    <row r="18" spans="6:12" ht="12" customHeight="1">
      <c r="F18" s="43"/>
      <c r="G18" s="43"/>
      <c r="H18" s="43"/>
      <c r="I18" s="44"/>
      <c r="J18" s="43"/>
      <c r="K18" s="43"/>
      <c r="L18" s="43"/>
    </row>
    <row r="19" spans="1:12" ht="12" customHeight="1">
      <c r="A19" s="14"/>
      <c r="B19" s="34"/>
      <c r="C19" s="34"/>
      <c r="D19" s="36"/>
      <c r="E19" s="37"/>
      <c r="F19" s="34"/>
      <c r="G19" s="34"/>
      <c r="H19" s="36"/>
      <c r="I19" s="37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2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5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.75" customHeight="1">
      <c r="A23" s="16"/>
      <c r="B23" s="34"/>
      <c r="C23" s="34"/>
      <c r="D23" s="36"/>
      <c r="E23" s="34"/>
      <c r="F23" s="34"/>
      <c r="G23" s="34"/>
      <c r="H23" s="36"/>
      <c r="I23" s="34"/>
      <c r="J23" s="34"/>
      <c r="K23" s="34"/>
      <c r="L23" s="36"/>
    </row>
    <row r="24" spans="1:12" ht="12" customHeight="1">
      <c r="A24" s="16"/>
      <c r="B24" s="34"/>
      <c r="C24" s="34"/>
      <c r="D24" s="36"/>
      <c r="E24" s="34"/>
      <c r="F24" s="34"/>
      <c r="G24" s="34"/>
      <c r="H24" s="36"/>
      <c r="I24" s="34"/>
      <c r="J24" s="34"/>
      <c r="K24" s="34"/>
      <c r="L24" s="36"/>
    </row>
    <row r="25" spans="1:12" ht="12" customHeight="1">
      <c r="A25" s="16"/>
      <c r="B25" s="34"/>
      <c r="C25" s="34"/>
      <c r="D25" s="36"/>
      <c r="E25" s="34"/>
      <c r="F25" s="34"/>
      <c r="G25" s="34"/>
      <c r="H25" s="36"/>
      <c r="I25" s="34"/>
      <c r="J25" s="34"/>
      <c r="K25" s="34"/>
      <c r="L25" s="36"/>
    </row>
    <row r="26" spans="1:12" ht="12" customHeight="1">
      <c r="A26" s="16"/>
      <c r="B26" s="34"/>
      <c r="C26" s="34"/>
      <c r="D26" s="36"/>
      <c r="E26" s="34"/>
      <c r="F26" s="34"/>
      <c r="G26" s="34"/>
      <c r="H26" s="36"/>
      <c r="I26" s="34"/>
      <c r="J26" s="34"/>
      <c r="K26" s="34"/>
      <c r="L26" s="36"/>
    </row>
    <row r="27" spans="1:12" ht="12" customHeight="1">
      <c r="A27" s="1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" customHeight="1">
      <c r="A28" s="5"/>
      <c r="B28" s="5"/>
      <c r="C28" s="5"/>
      <c r="D28" s="5"/>
      <c r="E28" s="5"/>
      <c r="F28" s="17"/>
      <c r="G28" s="17"/>
      <c r="H28" s="5"/>
      <c r="I28" s="5"/>
      <c r="J28" s="5"/>
      <c r="K28" s="5"/>
      <c r="L28" s="5"/>
    </row>
    <row r="29" spans="1:12" ht="12" customHeight="1">
      <c r="A29" s="16"/>
      <c r="B29" s="38"/>
      <c r="C29" s="38"/>
      <c r="D29" s="38"/>
      <c r="E29" s="5"/>
      <c r="F29" s="5"/>
      <c r="G29" s="5"/>
      <c r="H29" s="5"/>
      <c r="I29" s="5"/>
      <c r="J29" s="5"/>
      <c r="K29" s="5"/>
      <c r="L29" s="5"/>
    </row>
    <row r="30" spans="1:12" ht="12" customHeight="1">
      <c r="A30" s="16"/>
      <c r="B30" s="38"/>
      <c r="C30" s="38"/>
      <c r="D30" s="38"/>
      <c r="E30" s="5"/>
      <c r="F30" s="5"/>
      <c r="G30" s="5"/>
      <c r="H30" s="5"/>
      <c r="I30" s="5"/>
      <c r="J30" s="5"/>
      <c r="K30" s="5"/>
      <c r="L30" s="5"/>
    </row>
    <row r="31" spans="1:4" ht="12" customHeight="1">
      <c r="A31" s="7"/>
      <c r="B31" s="1"/>
      <c r="C31" s="1"/>
      <c r="D31" s="1"/>
    </row>
    <row r="32" spans="1:4" ht="15" customHeight="1">
      <c r="A32" s="16"/>
      <c r="B32" s="13"/>
      <c r="C32" s="13"/>
      <c r="D32" s="13"/>
    </row>
    <row r="33" spans="1:4" ht="12.75" customHeight="1">
      <c r="A33" s="18"/>
      <c r="B33" s="19"/>
      <c r="C33" s="19"/>
      <c r="D33" s="19"/>
    </row>
  </sheetData>
  <mergeCells count="6">
    <mergeCell ref="A1:E1"/>
    <mergeCell ref="A4:B4"/>
    <mergeCell ref="A9:B9"/>
    <mergeCell ref="A6:B6"/>
    <mergeCell ref="A7:B7"/>
    <mergeCell ref="A3:F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2008-11-14T10:51:38Z</cp:lastPrinted>
  <dcterms:created xsi:type="dcterms:W3CDTF">2001-10-12T10:51:08Z</dcterms:created>
  <dcterms:modified xsi:type="dcterms:W3CDTF">2008-11-14T13:42:59Z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