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195" windowWidth="12120" windowHeight="9120" tabRatio="813" activeTab="0"/>
  </bookViews>
  <sheets>
    <sheet name="Tabell 3.1" sheetId="1" r:id="rId1"/>
    <sheet name="Tabell 3.2 " sheetId="2" r:id="rId2"/>
    <sheet name="Tabell 3.3" sheetId="3" r:id="rId3"/>
    <sheet name="Tabell 3.4" sheetId="4" r:id="rId4"/>
    <sheet name="Tabell 3.5" sheetId="5" r:id="rId5"/>
    <sheet name="Tabell 3.6" sheetId="6" r:id="rId6"/>
    <sheet name="Tabell  3.7" sheetId="7" r:id="rId7"/>
    <sheet name="Tabell 3.8" sheetId="8" r:id="rId8"/>
    <sheet name="Tabell 3.9, 3.10" sheetId="9" r:id="rId9"/>
    <sheet name="Tabell 3.11" sheetId="10" r:id="rId10"/>
    <sheet name="Tabell 3.12" sheetId="11" r:id="rId11"/>
    <sheet name="Tabell  3.13 " sheetId="12" r:id="rId12"/>
    <sheet name="Tabell  3.14" sheetId="13" r:id="rId13"/>
  </sheets>
  <definedNames>
    <definedName name="_xlnm.Print_Area" localSheetId="11">'Tabell  3.13 '!$A$1:$H$28</definedName>
    <definedName name="_xlnm.Print_Area" localSheetId="12">'Tabell  3.14'!$A$1:$K$29</definedName>
    <definedName name="_xlnm.Print_Area" localSheetId="6">'Tabell  3.7'!$A$1:$I$57</definedName>
    <definedName name="_xlnm.Print_Area" localSheetId="0">'Tabell 3.1'!$A$1:$L$26</definedName>
    <definedName name="_xlnm.Print_Area" localSheetId="9">'Tabell 3.11'!$A$1:$R$39</definedName>
    <definedName name="_xlnm.Print_Area" localSheetId="1">'Tabell 3.2 '!$A$1:$L$38</definedName>
    <definedName name="_xlnm.Print_Area" localSheetId="3">'Tabell 3.4'!$A$1:$L$49</definedName>
    <definedName name="_xlnm.Print_Area" localSheetId="5">'Tabell 3.6'!$A$1:$M$18</definedName>
    <definedName name="_xlnm.Print_Area" localSheetId="7">'Tabell 3.8'!$A$1:$R$42</definedName>
  </definedNames>
  <calcPr fullCalcOnLoad="1"/>
</workbook>
</file>

<file path=xl/sharedStrings.xml><?xml version="1.0" encoding="utf-8"?>
<sst xmlns="http://schemas.openxmlformats.org/spreadsheetml/2006/main" count="502" uniqueCount="144">
  <si>
    <t>Antal personer</t>
  </si>
  <si>
    <t>Total skuld, miljoner kr</t>
  </si>
  <si>
    <t>Genomsnittlig skuld, kr</t>
  </si>
  <si>
    <t>Ej återbetalningsskyldiga</t>
  </si>
  <si>
    <t>Män</t>
  </si>
  <si>
    <t>Kvinnor</t>
  </si>
  <si>
    <t>Summa</t>
  </si>
  <si>
    <t>Skuld, kr</t>
  </si>
  <si>
    <t>Antal</t>
  </si>
  <si>
    <t>%</t>
  </si>
  <si>
    <t xml:space="preserve">Antal </t>
  </si>
  <si>
    <t>Nya återbetalningsskyldiga</t>
  </si>
  <si>
    <t>Ålder</t>
  </si>
  <si>
    <t>Genomsnittlig avgift, kr</t>
  </si>
  <si>
    <t>30 - 39</t>
  </si>
  <si>
    <t>40 - 49</t>
  </si>
  <si>
    <t>50 - 59</t>
  </si>
  <si>
    <t xml:space="preserve">1 000 000 - </t>
  </si>
  <si>
    <t xml:space="preserve">   500 000 - 999 999</t>
  </si>
  <si>
    <t xml:space="preserve">   400 000 - 499 999</t>
  </si>
  <si>
    <t xml:space="preserve">   350 000 - 399 999</t>
  </si>
  <si>
    <t xml:space="preserve">   300 000 - 349 999</t>
  </si>
  <si>
    <t xml:space="preserve">   250 000 - 299 999</t>
  </si>
  <si>
    <t xml:space="preserve">   200 000 - 249 999</t>
  </si>
  <si>
    <t xml:space="preserve">   150 000 - 199 999</t>
  </si>
  <si>
    <t xml:space="preserve">   100 000 - 149 999</t>
  </si>
  <si>
    <t xml:space="preserve">     50 000 -   99 999</t>
  </si>
  <si>
    <t xml:space="preserve">              1 -   49 999</t>
  </si>
  <si>
    <t xml:space="preserve">60 - </t>
  </si>
  <si>
    <t>Tabell 3.1     Total och genomsnittlig skuld för personer med annuitetslån</t>
  </si>
  <si>
    <t>Årsbelopp, kr</t>
  </si>
  <si>
    <t>Samtliga</t>
  </si>
  <si>
    <t xml:space="preserve">         0</t>
  </si>
  <si>
    <t xml:space="preserve">         1 -   1 999</t>
  </si>
  <si>
    <t xml:space="preserve">  2 000 -   2 999</t>
  </si>
  <si>
    <t xml:space="preserve">  3 000 -   3 999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</si>
  <si>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</si>
  <si>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</si>
  <si>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</si>
  <si>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</si>
  <si>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</si>
  <si>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</si>
  <si>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 xml:space="preserve">10 000 - 14 999    </t>
  </si>
  <si>
    <t>15 000 - 19 999</t>
  </si>
  <si>
    <t>20 000 - 24 999</t>
  </si>
  <si>
    <t>25 000 - 49 999</t>
  </si>
  <si>
    <t xml:space="preserve">50 000 - </t>
  </si>
  <si>
    <t>Alla återbetalningsskyldiga</t>
  </si>
  <si>
    <t>Totalt</t>
  </si>
  <si>
    <t xml:space="preserve">Inbetalningstyp
</t>
  </si>
  <si>
    <t>Belopp, 
mnkr</t>
  </si>
  <si>
    <t>Frivillig betalning</t>
  </si>
  <si>
    <t>Inkomst, kr</t>
  </si>
  <si>
    <t>60 -</t>
  </si>
  <si>
    <t>Uppgift saknas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</si>
  <si>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</si>
  <si>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</si>
  <si>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</si>
  <si>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</si>
  <si>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</si>
  <si>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</si>
  <si>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</si>
  <si>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</si>
  <si>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</si>
  <si>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</si>
  <si>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</si>
  <si>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</si>
  <si>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</si>
  <si>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</si>
  <si>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</si>
  <si>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 xml:space="preserve">Län
</t>
  </si>
  <si>
    <t>Genomsnittsskuld</t>
  </si>
  <si>
    <t>Alla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</si>
  <si>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</si>
  <si>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</si>
  <si>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</si>
  <si>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</si>
  <si>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</si>
  <si>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</si>
  <si>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</si>
  <si>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</si>
  <si>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</si>
  <si>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</si>
  <si>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</si>
  <si>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</si>
  <si>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</si>
  <si>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</si>
  <si>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</si>
  <si>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</si>
  <si>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</si>
  <si>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</si>
  <si>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</si>
  <si>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</si>
  <si>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</si>
  <si>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</si>
  <si>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Genomsnittsinkomst</t>
  </si>
  <si>
    <t>Genomsnittsårsbelopp</t>
  </si>
  <si>
    <t xml:space="preserve">Kvinnor </t>
  </si>
  <si>
    <t xml:space="preserve">Summa </t>
  </si>
  <si>
    <t>Återbetalningsskyldiga</t>
  </si>
  <si>
    <t>Tidigare återbetalningsskyldiga</t>
  </si>
  <si>
    <t xml:space="preserve">Samtliga </t>
  </si>
  <si>
    <t>3                Återbetalning av annuitetslån för studier efter den 30 juni 2001</t>
  </si>
  <si>
    <t>Tabell 3.10    Frivilliga inbetalningar
                       avseende annuitetslån</t>
  </si>
  <si>
    <t xml:space="preserve">År
</t>
  </si>
  <si>
    <t>Totalt inbetalt 
belopp, kr</t>
  </si>
  <si>
    <t>- 29</t>
  </si>
  <si>
    <t xml:space="preserve">     - 29</t>
  </si>
  <si>
    <t>Total debiterad avgift, miljoner kr</t>
  </si>
  <si>
    <t>Samtliga återbetalningsskyldiga</t>
  </si>
  <si>
    <t>Tabell 3.2     Antal återbetalningsskyldiga med annuitetslån fördelade efter ålder och kön</t>
  </si>
  <si>
    <t xml:space="preserve">                      Number of persons obligated to repay annuity loans, by size of debt and sex </t>
  </si>
  <si>
    <t xml:space="preserve">                       Voluntary repayment on
                       annuity loans</t>
  </si>
  <si>
    <t xml:space="preserve">                  Repayment of student loans taken after June 30, 2001</t>
  </si>
  <si>
    <t xml:space="preserve">                      Total and average debt for persons with annuity loans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</si>
  <si>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loans, by age and sex</t>
    </r>
  </si>
  <si>
    <t>Tabell 3.6     Debiterade årsbelopp, totalt och genomsnittligt fördelat på nya och tidigare 
                      återbetalningsskyldiga som har annuitetslån</t>
  </si>
  <si>
    <r>
      <t xml:space="preserve">           </t>
    </r>
    <r>
      <rPr>
        <sz val="10"/>
        <rFont val="Arial"/>
        <family val="2"/>
      </rPr>
      <t xml:space="preserve">           Annual charges for annuity loans, total and average charges, divided into the categories 
                      persons with first-year obligation to repay and those with continued obligation to repay</t>
    </r>
  </si>
  <si>
    <t>2004</t>
  </si>
  <si>
    <t>Tabell 3.4      Antal återbetalningsskyldiga med annuitetslån fördelade efter skuldens storlek och kön</t>
  </si>
  <si>
    <t>2005</t>
  </si>
  <si>
    <t xml:space="preserve">Samtliga återbetalningsskyldiga </t>
  </si>
  <si>
    <t>Tabell 3.3     Antal personer med annuitetslån fördelade efter kön 
                      och skuldens storlek den 1 januari 2007</t>
  </si>
  <si>
    <r>
      <t xml:space="preserve">     </t>
    </r>
    <r>
      <rPr>
        <sz val="10"/>
        <rFont val="Arial"/>
        <family val="2"/>
      </rPr>
      <t xml:space="preserve">                 Number of persons with annuity loans, by sex and 
                      size of debt January 1, 2007</t>
    </r>
  </si>
  <si>
    <t>Tabell 3.5     Antal återbetalningsskyldiga med annuitetslån fördelade efter ålder 
                      och skuldens storlek den 1 januari 2007</t>
  </si>
  <si>
    <r>
      <t xml:space="preserve">            </t>
    </r>
    <r>
      <rPr>
        <sz val="10"/>
        <rFont val="Arial"/>
        <family val="2"/>
      </rPr>
      <t xml:space="preserve">          Number of persons obligated to repay annuity loans, by age and 
                      size of debt January 1, 2007</t>
    </r>
  </si>
  <si>
    <t>2006</t>
  </si>
  <si>
    <t>Tabell 3.7     Antal återbetalningsskyldiga med annuitetslån fördelade 
                      på kön och årsbelopp den 1 januari 2007</t>
  </si>
  <si>
    <t xml:space="preserve">                      Number of persons obligated to repay annuity loans, by sex 
                      and annual charges January 1, 2007</t>
  </si>
  <si>
    <t xml:space="preserve">Tabell 3.8     Antal återbetalningsskyldiga med annuitetslån fördelade på ålder 
                      och årsbelopp den 1 januari 2007   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</si>
  <si>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loans, by age and 
                      annual charges January 1, 2007</t>
    </r>
  </si>
  <si>
    <t>Tabell 3.11    Antal återbetalningsskyldiga 2007 med annuitetslån fördelade på ålder och 
                       inkomst under inkomståret 2005</t>
  </si>
  <si>
    <r>
      <t xml:space="preserve">             </t>
    </r>
    <r>
      <rPr>
        <sz val="10"/>
        <rFont val="Arial"/>
        <family val="2"/>
      </rPr>
      <t xml:space="preserve">          Number of persons 2007 obligated to repay annuity loans, by age and 
                       income during income year 2005</t>
    </r>
  </si>
  <si>
    <t xml:space="preserve">Tabell 3.12    Antal återbetalningsskyldiga 2007 med annuitetslån
                       fördelade på kön och inkomst under inkomståret 2005 </t>
  </si>
  <si>
    <r>
      <t xml:space="preserve">             </t>
    </r>
    <r>
      <rPr>
        <sz val="10"/>
        <rFont val="Arial"/>
        <family val="2"/>
      </rPr>
      <t xml:space="preserve">          Number of persons 2007 obligated to repay annuity 
                       loans, by sex and income during income year 2005</t>
    </r>
  </si>
  <si>
    <t>Tabell 3.13    Genomsnittsskuld för bosatta i Sverige med
                       annuitetslån fördelade på län och kön 
                       den 1 januari 2007</t>
  </si>
  <si>
    <r>
      <t xml:space="preserve">            </t>
    </r>
    <r>
      <rPr>
        <sz val="10"/>
        <rFont val="Arial"/>
        <family val="2"/>
      </rPr>
      <t xml:space="preserve">           Average debt for residents in Sweden
                       with annuity loans, by sex and county 
                       in Sweden January 1, 2007</t>
    </r>
  </si>
  <si>
    <t>Tabell 3.14    Genomsnitt av inkomst och årsbelopp för återbetalningsskyldiga 
                       bosatta i Sverige med annuitetslån fördelade på län och kön 
                       den 1 januari 2007</t>
  </si>
  <si>
    <r>
      <t xml:space="preserve">            </t>
    </r>
    <r>
      <rPr>
        <sz val="10"/>
        <rFont val="Arial"/>
        <family val="2"/>
      </rPr>
      <t xml:space="preserve">           Average income and annual amounts for persons obligated to repay 
                       annuity loans, by sex and county in Sweden, January 1, 2007</t>
    </r>
  </si>
  <si>
    <t>Nya återbetalningsskyldiga 2007</t>
  </si>
  <si>
    <t>Tabell 3.9     Inbetalda årsbelopp m.m. 2006
                      avseende annuitetslån</t>
  </si>
  <si>
    <t xml:space="preserve">                      Repayment in total 2006 on 
                      annuity loans</t>
  </si>
  <si>
    <t>Årsbelopp 2003–2006</t>
  </si>
  <si>
    <t>Slutligt årsbelopp 2003-2004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</si>
</sst>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170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 wrapText="1"/>
    </xf>
    <xf numFmtId="3" fontId="2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0" fontId="2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1409700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1409700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343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38100</xdr:rowOff>
    </xdr:from>
    <xdr:to>
      <xdr:col>0</xdr:col>
      <xdr:colOff>1419225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623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1409700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86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0</xdr:col>
      <xdr:colOff>1419225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1409700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28575</xdr:rowOff>
    </xdr:from>
    <xdr:to>
      <xdr:col>0</xdr:col>
      <xdr:colOff>1419225</xdr:colOff>
      <xdr:row>19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434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1409700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M18" sqref="M18"/>
    </sheetView>
  </sheetViews>
  <sheetFormatPr defaultColWidth="9.140625" defaultRowHeight="12.75"/>
  <cols>
    <col min="1" max="1" width="22.28125" style="0" customWidth="1"/>
    <col min="2" max="3" width="6.7109375" style="0" customWidth="1"/>
    <col min="4" max="4" width="8.28125" style="0" customWidth="1"/>
    <col min="5" max="5" width="1.1484375" style="0" customWidth="1"/>
    <col min="6" max="7" width="6.7109375" style="0" customWidth="1"/>
    <col min="8" max="8" width="8.28125" style="0" customWidth="1"/>
    <col min="9" max="9" width="0.9921875" style="0" customWidth="1"/>
    <col min="10" max="11" width="6.7109375" style="0" customWidth="1"/>
    <col min="12" max="12" width="6.8515625" style="0" customWidth="1"/>
    <col min="13" max="13" width="1.8515625" style="0" customWidth="1"/>
  </cols>
  <sheetData>
    <row r="1" spans="1:18" ht="15.75">
      <c r="A1" s="43" t="s">
        <v>102</v>
      </c>
      <c r="B1" s="39"/>
      <c r="C1" s="39"/>
      <c r="D1" s="39"/>
      <c r="E1" s="39"/>
      <c r="F1" s="39"/>
      <c r="G1" s="39"/>
      <c r="H1" s="39"/>
      <c r="I1" s="39"/>
      <c r="J1" s="39"/>
      <c r="K1" s="39"/>
      <c r="Q1" s="1"/>
      <c r="R1" s="1"/>
    </row>
    <row r="2" spans="1:18" ht="12.75" customHeight="1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Q2" s="1"/>
      <c r="R2" s="1"/>
    </row>
    <row r="3" spans="1:18" ht="15.75" customHeight="1">
      <c r="A3" s="86" t="s">
        <v>113</v>
      </c>
      <c r="B3" s="87"/>
      <c r="C3" s="87"/>
      <c r="D3" s="87"/>
      <c r="E3" s="87"/>
      <c r="F3" s="87"/>
      <c r="G3" s="87"/>
      <c r="H3" s="87"/>
      <c r="I3" s="88"/>
      <c r="J3" s="88"/>
      <c r="K3" s="88"/>
      <c r="L3" s="88"/>
      <c r="Q3" s="1"/>
      <c r="R3" s="1"/>
    </row>
    <row r="4" spans="1:18" ht="15.75" customHeight="1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Q4" s="1"/>
      <c r="R4" s="1"/>
    </row>
    <row r="5" spans="1:18" ht="12.75" customHeight="1">
      <c r="A5" s="92" t="s">
        <v>29</v>
      </c>
      <c r="B5" s="93"/>
      <c r="C5" s="93"/>
      <c r="D5" s="93"/>
      <c r="E5" s="93"/>
      <c r="F5" s="93"/>
      <c r="G5" s="93"/>
      <c r="H5" s="93"/>
      <c r="I5" s="94"/>
      <c r="J5" s="94"/>
      <c r="K5" s="94"/>
      <c r="L5" s="94"/>
      <c r="Q5" s="1"/>
      <c r="R5" s="1"/>
    </row>
    <row r="6" spans="1:18" ht="12.75" customHeight="1">
      <c r="A6" s="7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Q6" s="1"/>
      <c r="R6" s="1"/>
    </row>
    <row r="7" spans="1:18" ht="12.75" customHeight="1">
      <c r="A7" s="95" t="s">
        <v>114</v>
      </c>
      <c r="B7" s="93"/>
      <c r="C7" s="93"/>
      <c r="D7" s="93"/>
      <c r="E7" s="93"/>
      <c r="F7" s="93"/>
      <c r="G7" s="93"/>
      <c r="H7" s="93"/>
      <c r="I7" s="96"/>
      <c r="J7" s="96"/>
      <c r="K7" s="96"/>
      <c r="L7" s="96"/>
      <c r="Q7" s="1"/>
      <c r="R7" s="1"/>
    </row>
    <row r="8" spans="1:18" ht="15.75" customHeight="1">
      <c r="A8" s="32"/>
      <c r="B8" s="89">
        <v>38353</v>
      </c>
      <c r="C8" s="91"/>
      <c r="D8" s="91"/>
      <c r="E8" s="83"/>
      <c r="F8" s="89">
        <v>38718</v>
      </c>
      <c r="G8" s="89"/>
      <c r="H8" s="89"/>
      <c r="I8" s="85"/>
      <c r="J8" s="89">
        <v>39083</v>
      </c>
      <c r="K8" s="90"/>
      <c r="L8" s="90"/>
      <c r="Q8" s="15"/>
      <c r="R8" s="1"/>
    </row>
    <row r="9" spans="1:18" ht="15" customHeight="1">
      <c r="A9" s="34"/>
      <c r="B9" s="35" t="s">
        <v>4</v>
      </c>
      <c r="C9" s="35" t="s">
        <v>5</v>
      </c>
      <c r="D9" s="35" t="s">
        <v>6</v>
      </c>
      <c r="E9" s="74"/>
      <c r="F9" s="35" t="s">
        <v>4</v>
      </c>
      <c r="G9" s="35" t="s">
        <v>5</v>
      </c>
      <c r="H9" s="35" t="s">
        <v>6</v>
      </c>
      <c r="I9" s="27"/>
      <c r="J9" s="35" t="s">
        <v>4</v>
      </c>
      <c r="K9" s="35" t="s">
        <v>5</v>
      </c>
      <c r="L9" s="35" t="s">
        <v>6</v>
      </c>
      <c r="M9" s="24"/>
      <c r="Q9" s="44"/>
      <c r="R9" s="1"/>
    </row>
    <row r="10" spans="1:18" ht="20.25" customHeight="1">
      <c r="A10" s="36" t="s">
        <v>99</v>
      </c>
      <c r="B10" s="3"/>
      <c r="C10" s="3"/>
      <c r="D10" s="3"/>
      <c r="F10" s="3"/>
      <c r="G10" s="3"/>
      <c r="H10" s="3"/>
      <c r="I10" s="7"/>
      <c r="J10" s="3"/>
      <c r="K10" s="3"/>
      <c r="L10" s="3"/>
      <c r="Q10" s="4"/>
      <c r="R10" s="1"/>
    </row>
    <row r="11" spans="1:18" ht="12.75">
      <c r="A11" s="37" t="s">
        <v>0</v>
      </c>
      <c r="B11" s="3">
        <v>117648</v>
      </c>
      <c r="C11" s="3">
        <v>171902</v>
      </c>
      <c r="D11" s="3">
        <f>B11+C11</f>
        <v>289550</v>
      </c>
      <c r="F11" s="3">
        <v>151253</v>
      </c>
      <c r="G11" s="3">
        <v>219513</v>
      </c>
      <c r="H11" s="3">
        <v>370766</v>
      </c>
      <c r="I11" s="7"/>
      <c r="J11" s="3">
        <v>179253</v>
      </c>
      <c r="K11" s="3">
        <v>257713</v>
      </c>
      <c r="L11" s="3">
        <f>J11+K11</f>
        <v>436966</v>
      </c>
      <c r="Q11" s="4"/>
      <c r="R11" s="1"/>
    </row>
    <row r="12" spans="1:18" ht="12.75">
      <c r="A12" s="37" t="s">
        <v>1</v>
      </c>
      <c r="B12" s="38">
        <v>8001.5</v>
      </c>
      <c r="C12" s="38">
        <v>11383.5</v>
      </c>
      <c r="D12" s="38">
        <v>19385</v>
      </c>
      <c r="F12" s="38">
        <v>12561.988</v>
      </c>
      <c r="G12" s="38">
        <v>18105.964</v>
      </c>
      <c r="H12" s="38">
        <v>30667.952</v>
      </c>
      <c r="I12" s="7"/>
      <c r="J12" s="38">
        <v>17202.7</v>
      </c>
      <c r="K12" s="38">
        <v>24943.1</v>
      </c>
      <c r="L12" s="38">
        <f>J12+K12</f>
        <v>42145.8</v>
      </c>
      <c r="Q12" s="4"/>
      <c r="R12" s="1"/>
    </row>
    <row r="13" spans="1:18" ht="12.75">
      <c r="A13" s="37" t="s">
        <v>2</v>
      </c>
      <c r="B13" s="3">
        <v>68012</v>
      </c>
      <c r="C13" s="3">
        <v>66221</v>
      </c>
      <c r="D13" s="3">
        <v>66949</v>
      </c>
      <c r="F13" s="3">
        <v>83053</v>
      </c>
      <c r="G13" s="3">
        <v>82482</v>
      </c>
      <c r="H13" s="3">
        <v>82715</v>
      </c>
      <c r="I13" s="7"/>
      <c r="J13" s="3">
        <v>95969</v>
      </c>
      <c r="K13" s="3">
        <v>96786</v>
      </c>
      <c r="L13" s="3">
        <v>96451</v>
      </c>
      <c r="Q13" s="4"/>
      <c r="R13" s="1"/>
    </row>
    <row r="14" spans="1:18" ht="20.25" customHeight="1">
      <c r="A14" s="36" t="s">
        <v>3</v>
      </c>
      <c r="B14" s="39"/>
      <c r="C14" s="39"/>
      <c r="D14" s="3"/>
      <c r="F14" s="3"/>
      <c r="G14" s="3"/>
      <c r="H14" s="3"/>
      <c r="I14" s="7"/>
      <c r="J14" s="3"/>
      <c r="K14" s="3"/>
      <c r="L14" s="3"/>
      <c r="Q14" s="4"/>
      <c r="R14" s="1"/>
    </row>
    <row r="15" spans="1:18" ht="12.75">
      <c r="A15" s="2" t="s">
        <v>0</v>
      </c>
      <c r="B15" s="3">
        <v>94385</v>
      </c>
      <c r="C15" s="3">
        <v>142941</v>
      </c>
      <c r="D15" s="3">
        <f>SUM(B15:C15)</f>
        <v>237326</v>
      </c>
      <c r="F15" s="3">
        <v>85313</v>
      </c>
      <c r="G15" s="3">
        <v>128724</v>
      </c>
      <c r="H15" s="3">
        <v>214037</v>
      </c>
      <c r="I15" s="7"/>
      <c r="J15" s="3">
        <v>75227</v>
      </c>
      <c r="K15" s="3">
        <v>115420</v>
      </c>
      <c r="L15" s="3">
        <f>J15+K15</f>
        <v>190647</v>
      </c>
      <c r="Q15" s="4"/>
      <c r="R15" s="1"/>
    </row>
    <row r="16" spans="1:18" ht="12.75">
      <c r="A16" s="2" t="s">
        <v>1</v>
      </c>
      <c r="B16" s="38">
        <v>8591.7</v>
      </c>
      <c r="C16" s="38">
        <v>12691.2</v>
      </c>
      <c r="D16" s="38">
        <v>21282.9</v>
      </c>
      <c r="F16" s="38">
        <v>8258.4</v>
      </c>
      <c r="G16" s="38">
        <v>12259.894</v>
      </c>
      <c r="H16" s="38">
        <v>20518.348</v>
      </c>
      <c r="I16" s="9"/>
      <c r="J16" s="38">
        <v>7461.7</v>
      </c>
      <c r="K16" s="38">
        <v>11196.6</v>
      </c>
      <c r="L16" s="38">
        <f>J16+K16</f>
        <v>18658.3</v>
      </c>
      <c r="Q16" s="82"/>
      <c r="R16" s="1"/>
    </row>
    <row r="17" spans="1:18" ht="12.75">
      <c r="A17" s="2" t="s">
        <v>2</v>
      </c>
      <c r="B17" s="3">
        <v>91028</v>
      </c>
      <c r="C17" s="3">
        <v>88786</v>
      </c>
      <c r="D17" s="3">
        <v>89678</v>
      </c>
      <c r="F17" s="3">
        <v>96802</v>
      </c>
      <c r="G17" s="3">
        <v>95242</v>
      </c>
      <c r="H17" s="3">
        <v>95864</v>
      </c>
      <c r="I17" s="7"/>
      <c r="J17" s="3">
        <v>99190</v>
      </c>
      <c r="K17" s="3">
        <v>97008</v>
      </c>
      <c r="L17" s="3">
        <v>97869</v>
      </c>
      <c r="Q17" s="4"/>
      <c r="R17" s="1"/>
    </row>
    <row r="18" spans="1:18" ht="20.25" customHeight="1">
      <c r="A18" s="40" t="s">
        <v>31</v>
      </c>
      <c r="B18" s="39"/>
      <c r="C18" s="39"/>
      <c r="D18" s="39"/>
      <c r="F18" s="39"/>
      <c r="G18" s="39"/>
      <c r="H18" s="39"/>
      <c r="I18" s="14"/>
      <c r="J18" s="39"/>
      <c r="K18" s="39"/>
      <c r="L18" s="39"/>
      <c r="Q18" s="65"/>
      <c r="R18" s="1"/>
    </row>
    <row r="19" spans="1:18" ht="12.75">
      <c r="A19" s="2" t="s">
        <v>0</v>
      </c>
      <c r="B19" s="3">
        <v>212033</v>
      </c>
      <c r="C19" s="3">
        <v>314843</v>
      </c>
      <c r="D19" s="3">
        <f>B19+C19</f>
        <v>526876</v>
      </c>
      <c r="F19" s="3">
        <v>236566</v>
      </c>
      <c r="G19" s="3">
        <v>348237</v>
      </c>
      <c r="H19" s="3">
        <v>584803</v>
      </c>
      <c r="I19" s="14"/>
      <c r="J19" s="3">
        <f>J11+J15</f>
        <v>254480</v>
      </c>
      <c r="K19" s="3">
        <f>K11+K15</f>
        <v>373133</v>
      </c>
      <c r="L19" s="3">
        <f>J19+K19</f>
        <v>627613</v>
      </c>
      <c r="Q19" s="65"/>
      <c r="R19" s="1"/>
    </row>
    <row r="20" spans="1:18" ht="12.75">
      <c r="A20" s="2" t="s">
        <v>1</v>
      </c>
      <c r="B20" s="38">
        <v>16593.2</v>
      </c>
      <c r="C20" s="38">
        <v>24074.7</v>
      </c>
      <c r="D20" s="38">
        <v>40667.9</v>
      </c>
      <c r="F20" s="38">
        <v>20820.442</v>
      </c>
      <c r="G20" s="38">
        <v>30365.858</v>
      </c>
      <c r="H20" s="38">
        <v>51186.3</v>
      </c>
      <c r="I20" s="14"/>
      <c r="J20" s="38">
        <f>J12+J16</f>
        <v>24664.4</v>
      </c>
      <c r="K20" s="38">
        <f>K12+K16</f>
        <v>36139.7</v>
      </c>
      <c r="L20" s="38">
        <f>J20+K20</f>
        <v>60804.1</v>
      </c>
      <c r="Q20" s="65"/>
      <c r="R20" s="1"/>
    </row>
    <row r="21" spans="1:18" ht="12.75">
      <c r="A21" s="34" t="s">
        <v>2</v>
      </c>
      <c r="B21" s="41">
        <v>78258</v>
      </c>
      <c r="C21" s="41">
        <v>76466</v>
      </c>
      <c r="D21" s="41">
        <v>77187</v>
      </c>
      <c r="E21" s="74"/>
      <c r="F21" s="41">
        <v>88011</v>
      </c>
      <c r="G21" s="41">
        <v>87199</v>
      </c>
      <c r="H21" s="41">
        <v>87527</v>
      </c>
      <c r="I21" s="73"/>
      <c r="J21" s="41">
        <v>96921</v>
      </c>
      <c r="K21" s="41">
        <v>96855</v>
      </c>
      <c r="L21" s="41">
        <v>96882</v>
      </c>
      <c r="Q21" s="65"/>
      <c r="R21" s="1"/>
    </row>
    <row r="22" spans="1:18" ht="24" customHeight="1">
      <c r="A22" s="2"/>
      <c r="Q22" s="1"/>
      <c r="R22" s="1"/>
    </row>
    <row r="23" spans="1:18" ht="12.75">
      <c r="A23" s="2"/>
      <c r="Q23" s="1"/>
      <c r="R23" s="1"/>
    </row>
    <row r="24" ht="12.75">
      <c r="A24" s="2"/>
    </row>
    <row r="25" ht="12.75">
      <c r="A25" s="2"/>
    </row>
    <row r="26" ht="12.75">
      <c r="A26" s="2"/>
    </row>
  </sheetData>
  <mergeCells count="6">
    <mergeCell ref="A3:L3"/>
    <mergeCell ref="F8:H8"/>
    <mergeCell ref="J8:L8"/>
    <mergeCell ref="B8:D8"/>
    <mergeCell ref="A5:L5"/>
    <mergeCell ref="A7:L7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P29" sqref="P29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57421875" style="0" bestFit="1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2" t="s">
        <v>131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7" customHeight="1">
      <c r="A3" s="92" t="s">
        <v>132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15.75" customHeight="1">
      <c r="A4" s="32" t="s">
        <v>52</v>
      </c>
      <c r="B4" s="98" t="s">
        <v>47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ht="15.75" customHeight="1">
      <c r="A5" s="65"/>
      <c r="B5" s="98" t="s">
        <v>12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47"/>
      <c r="Q5" s="110" t="s">
        <v>48</v>
      </c>
      <c r="R5" s="110"/>
    </row>
    <row r="6" spans="1:18" ht="15.75" customHeight="1">
      <c r="A6" s="65"/>
      <c r="B6" s="101" t="s">
        <v>106</v>
      </c>
      <c r="C6" s="101"/>
      <c r="D6" s="66"/>
      <c r="E6" s="101" t="s">
        <v>14</v>
      </c>
      <c r="F6" s="101"/>
      <c r="G6" s="66"/>
      <c r="H6" s="101" t="s">
        <v>15</v>
      </c>
      <c r="I6" s="101"/>
      <c r="J6" s="66"/>
      <c r="K6" s="101" t="s">
        <v>16</v>
      </c>
      <c r="L6" s="101"/>
      <c r="M6" s="66"/>
      <c r="N6" s="101" t="s">
        <v>53</v>
      </c>
      <c r="O6" s="101"/>
      <c r="P6" s="57"/>
      <c r="Q6" s="109"/>
      <c r="R6" s="109"/>
    </row>
    <row r="7" spans="1:18" ht="15.75" customHeight="1">
      <c r="A7" s="42"/>
      <c r="B7" s="35" t="s">
        <v>8</v>
      </c>
      <c r="C7" s="35" t="s">
        <v>9</v>
      </c>
      <c r="D7" s="35"/>
      <c r="E7" s="35" t="s">
        <v>8</v>
      </c>
      <c r="F7" s="35" t="s">
        <v>9</v>
      </c>
      <c r="G7" s="35"/>
      <c r="H7" s="35" t="s">
        <v>8</v>
      </c>
      <c r="I7" s="35" t="s">
        <v>9</v>
      </c>
      <c r="J7" s="35"/>
      <c r="K7" s="35" t="s">
        <v>8</v>
      </c>
      <c r="L7" s="35" t="s">
        <v>9</v>
      </c>
      <c r="M7" s="35"/>
      <c r="N7" s="35" t="s">
        <v>8</v>
      </c>
      <c r="O7" s="35" t="s">
        <v>9</v>
      </c>
      <c r="P7" s="35"/>
      <c r="Q7" s="35" t="s">
        <v>8</v>
      </c>
      <c r="R7" s="35" t="s">
        <v>9</v>
      </c>
    </row>
    <row r="8" spans="1:18" ht="20.25" customHeight="1">
      <c r="A8" s="47" t="s">
        <v>54</v>
      </c>
      <c r="B8" s="45">
        <v>2397</v>
      </c>
      <c r="C8" s="45">
        <f aca="true" t="shared" si="0" ref="C8:C25">(B8/$B$26)*100</f>
        <v>0.9103441989768597</v>
      </c>
      <c r="D8" s="45"/>
      <c r="E8" s="45">
        <v>1730</v>
      </c>
      <c r="F8" s="45">
        <f aca="true" t="shared" si="1" ref="F8:F25">(E8/$E$26)*100</f>
        <v>1.3769500159184973</v>
      </c>
      <c r="G8" s="45"/>
      <c r="H8" s="45">
        <v>243</v>
      </c>
      <c r="I8" s="45">
        <f aca="true" t="shared" si="2" ref="I8:I25">(H8/$H$26)*100</f>
        <v>0.5627605372857805</v>
      </c>
      <c r="J8" s="45"/>
      <c r="K8" s="45">
        <v>35</v>
      </c>
      <c r="L8" s="45">
        <f>(K8/$K$26)*100</f>
        <v>0.723589001447178</v>
      </c>
      <c r="M8" s="45"/>
      <c r="N8" s="45">
        <v>0</v>
      </c>
      <c r="O8" s="45">
        <v>0</v>
      </c>
      <c r="P8" s="45"/>
      <c r="Q8" s="45">
        <f aca="true" t="shared" si="3" ref="Q8:Q25">B8+E8+H8+K8+N8</f>
        <v>4405</v>
      </c>
      <c r="R8" s="45">
        <f aca="true" t="shared" si="4" ref="R8:R25">(Q8/$Q$26)*100</f>
        <v>1.0080875857618212</v>
      </c>
    </row>
    <row r="9" spans="1:18" ht="12.75" customHeight="1">
      <c r="A9" s="57" t="s">
        <v>55</v>
      </c>
      <c r="B9" s="4">
        <v>24519</v>
      </c>
      <c r="C9" s="45">
        <f t="shared" si="0"/>
        <v>9.31194385261311</v>
      </c>
      <c r="D9" s="4"/>
      <c r="E9" s="4">
        <v>7574</v>
      </c>
      <c r="F9" s="45">
        <f t="shared" si="1"/>
        <v>6.028334925183063</v>
      </c>
      <c r="G9" s="4"/>
      <c r="H9" s="4">
        <v>2548</v>
      </c>
      <c r="I9" s="45">
        <f t="shared" si="2"/>
        <v>5.900880037054192</v>
      </c>
      <c r="J9" s="3"/>
      <c r="K9" s="4">
        <v>363</v>
      </c>
      <c r="L9" s="45">
        <v>7</v>
      </c>
      <c r="M9" s="4"/>
      <c r="N9" s="4">
        <v>0</v>
      </c>
      <c r="O9" s="45">
        <v>0</v>
      </c>
      <c r="P9" s="4"/>
      <c r="Q9" s="45">
        <f t="shared" si="3"/>
        <v>35004</v>
      </c>
      <c r="R9" s="45">
        <f t="shared" si="4"/>
        <v>8.010691907379522</v>
      </c>
    </row>
    <row r="10" spans="1:18" ht="12.75">
      <c r="A10" s="58" t="s">
        <v>56</v>
      </c>
      <c r="B10" s="3">
        <v>30829</v>
      </c>
      <c r="C10" s="45">
        <f t="shared" si="0"/>
        <v>11.708386028476266</v>
      </c>
      <c r="D10" s="3"/>
      <c r="E10" s="3">
        <v>6555</v>
      </c>
      <c r="F10" s="45">
        <f t="shared" si="1"/>
        <v>5.217287488061127</v>
      </c>
      <c r="G10" s="3"/>
      <c r="H10" s="3">
        <v>1805</v>
      </c>
      <c r="I10" s="45">
        <f t="shared" si="2"/>
        <v>4.1801760074108385</v>
      </c>
      <c r="J10" s="3"/>
      <c r="K10" s="3">
        <v>156</v>
      </c>
      <c r="L10" s="45">
        <f aca="true" t="shared" si="5" ref="L10:L25">(K10/$K$26)*100</f>
        <v>3.225139549307422</v>
      </c>
      <c r="M10" s="3"/>
      <c r="N10" s="3">
        <v>0</v>
      </c>
      <c r="O10" s="45">
        <v>0</v>
      </c>
      <c r="P10" s="3"/>
      <c r="Q10" s="45">
        <f t="shared" si="3"/>
        <v>39345</v>
      </c>
      <c r="R10" s="45">
        <f t="shared" si="4"/>
        <v>9.004133044676244</v>
      </c>
    </row>
    <row r="11" spans="1:18" ht="12.75">
      <c r="A11" s="58" t="s">
        <v>57</v>
      </c>
      <c r="B11" s="3">
        <v>34463</v>
      </c>
      <c r="C11" s="45">
        <f t="shared" si="0"/>
        <v>13.088524042277646</v>
      </c>
      <c r="D11" s="3"/>
      <c r="E11" s="3">
        <v>8781</v>
      </c>
      <c r="F11" s="45">
        <f t="shared" si="1"/>
        <v>6.98901623686724</v>
      </c>
      <c r="G11" s="3"/>
      <c r="H11" s="3">
        <v>2591</v>
      </c>
      <c r="I11" s="45">
        <f t="shared" si="2"/>
        <v>6.000463177396943</v>
      </c>
      <c r="J11" s="3"/>
      <c r="K11" s="3">
        <v>200</v>
      </c>
      <c r="L11" s="45">
        <f t="shared" si="5"/>
        <v>4.134794293983874</v>
      </c>
      <c r="M11" s="3"/>
      <c r="N11" s="3">
        <v>0</v>
      </c>
      <c r="O11" s="45">
        <v>0</v>
      </c>
      <c r="P11" s="3"/>
      <c r="Q11" s="45">
        <f t="shared" si="3"/>
        <v>46035</v>
      </c>
      <c r="R11" s="45">
        <v>10</v>
      </c>
    </row>
    <row r="12" spans="1:18" ht="12.75">
      <c r="A12" s="58" t="s">
        <v>58</v>
      </c>
      <c r="B12" s="3">
        <v>26487</v>
      </c>
      <c r="C12" s="45">
        <f t="shared" si="0"/>
        <v>10.059360366416389</v>
      </c>
      <c r="D12" s="3"/>
      <c r="E12" s="3">
        <v>7771</v>
      </c>
      <c r="F12" s="45">
        <f t="shared" si="1"/>
        <v>6.185132123527539</v>
      </c>
      <c r="G12" s="3"/>
      <c r="H12" s="3">
        <v>2355</v>
      </c>
      <c r="I12" s="45">
        <f t="shared" si="2"/>
        <v>5.453913849004169</v>
      </c>
      <c r="J12" s="3"/>
      <c r="K12" s="3">
        <v>179</v>
      </c>
      <c r="L12" s="45">
        <f t="shared" si="5"/>
        <v>3.7006408931155677</v>
      </c>
      <c r="M12" s="3"/>
      <c r="N12" s="3">
        <v>0</v>
      </c>
      <c r="O12" s="45">
        <v>0</v>
      </c>
      <c r="P12" s="3"/>
      <c r="Q12" s="45">
        <f t="shared" si="3"/>
        <v>36792</v>
      </c>
      <c r="R12" s="45">
        <f t="shared" si="4"/>
        <v>8.419877061373196</v>
      </c>
    </row>
    <row r="13" spans="1:18" ht="12.75">
      <c r="A13" s="58" t="s">
        <v>59</v>
      </c>
      <c r="B13" s="3">
        <v>22667</v>
      </c>
      <c r="C13" s="45">
        <f t="shared" si="0"/>
        <v>8.608582377225064</v>
      </c>
      <c r="D13" s="3"/>
      <c r="E13" s="3">
        <v>8399</v>
      </c>
      <c r="F13" s="45">
        <f t="shared" si="1"/>
        <v>6.684972938554601</v>
      </c>
      <c r="G13" s="3"/>
      <c r="H13" s="3">
        <v>2707</v>
      </c>
      <c r="I13" s="45">
        <f t="shared" si="2"/>
        <v>6.2691060676239</v>
      </c>
      <c r="J13" s="3"/>
      <c r="K13" s="3">
        <v>276</v>
      </c>
      <c r="L13" s="45">
        <f t="shared" si="5"/>
        <v>5.706016125697746</v>
      </c>
      <c r="M13" s="3"/>
      <c r="N13" s="3">
        <v>0</v>
      </c>
      <c r="O13" s="45">
        <v>0</v>
      </c>
      <c r="P13" s="3"/>
      <c r="Q13" s="45">
        <f t="shared" si="3"/>
        <v>34049</v>
      </c>
      <c r="R13" s="45">
        <f t="shared" si="4"/>
        <v>7.792139434189388</v>
      </c>
    </row>
    <row r="14" spans="1:18" ht="12.75">
      <c r="A14" s="58" t="s">
        <v>60</v>
      </c>
      <c r="B14" s="3">
        <v>18937</v>
      </c>
      <c r="C14" s="45">
        <f t="shared" si="0"/>
        <v>7.191985021286938</v>
      </c>
      <c r="D14" s="3"/>
      <c r="E14" s="3">
        <v>8261</v>
      </c>
      <c r="F14" s="45">
        <f t="shared" si="1"/>
        <v>6.575135307226998</v>
      </c>
      <c r="G14" s="3"/>
      <c r="H14" s="3">
        <v>2796</v>
      </c>
      <c r="I14" s="45">
        <f t="shared" si="2"/>
        <v>6.4752200092635475</v>
      </c>
      <c r="J14" s="3"/>
      <c r="K14" s="3">
        <v>270</v>
      </c>
      <c r="L14" s="45">
        <f t="shared" si="5"/>
        <v>5.581972296878231</v>
      </c>
      <c r="M14" s="3"/>
      <c r="N14" s="3">
        <v>0</v>
      </c>
      <c r="O14" s="45">
        <v>0</v>
      </c>
      <c r="P14" s="3"/>
      <c r="Q14" s="45">
        <f t="shared" si="3"/>
        <v>30264</v>
      </c>
      <c r="R14" s="45">
        <f t="shared" si="4"/>
        <v>6.925939317933202</v>
      </c>
    </row>
    <row r="15" spans="1:18" ht="12.75">
      <c r="A15" s="58" t="s">
        <v>61</v>
      </c>
      <c r="B15" s="3">
        <v>17048</v>
      </c>
      <c r="C15" s="45">
        <f t="shared" si="0"/>
        <v>6.47457150778369</v>
      </c>
      <c r="D15" s="3"/>
      <c r="E15" s="3">
        <v>8532</v>
      </c>
      <c r="F15" s="45">
        <f t="shared" si="1"/>
        <v>6.790830945558739</v>
      </c>
      <c r="G15" s="3"/>
      <c r="H15" s="3">
        <v>2968</v>
      </c>
      <c r="I15" s="45">
        <f t="shared" si="2"/>
        <v>6.873552570634553</v>
      </c>
      <c r="J15" s="3"/>
      <c r="K15" s="3">
        <v>290</v>
      </c>
      <c r="L15" s="45">
        <f t="shared" si="5"/>
        <v>5.995451726276618</v>
      </c>
      <c r="M15" s="3"/>
      <c r="N15" s="3">
        <v>0</v>
      </c>
      <c r="O15" s="45">
        <v>0</v>
      </c>
      <c r="P15" s="3"/>
      <c r="Q15" s="45">
        <f t="shared" si="3"/>
        <v>28838</v>
      </c>
      <c r="R15" s="45">
        <f t="shared" si="4"/>
        <v>6.59959813807024</v>
      </c>
    </row>
    <row r="16" spans="1:18" ht="12.75">
      <c r="A16" s="58" t="s">
        <v>62</v>
      </c>
      <c r="B16" s="3">
        <v>15390</v>
      </c>
      <c r="C16" s="45">
        <f t="shared" si="0"/>
        <v>5.844888286296984</v>
      </c>
      <c r="D16" s="3"/>
      <c r="E16" s="3">
        <v>9535</v>
      </c>
      <c r="F16" s="45">
        <f t="shared" si="1"/>
        <v>7.589143584845591</v>
      </c>
      <c r="G16" s="3"/>
      <c r="H16" s="3">
        <v>3395</v>
      </c>
      <c r="I16" s="45">
        <f t="shared" si="2"/>
        <v>7.862436313107921</v>
      </c>
      <c r="J16" s="3"/>
      <c r="K16" s="3">
        <v>416</v>
      </c>
      <c r="L16" s="45">
        <f t="shared" si="5"/>
        <v>8.60037213148646</v>
      </c>
      <c r="M16" s="3"/>
      <c r="N16" s="3">
        <v>1</v>
      </c>
      <c r="O16" s="45">
        <v>50</v>
      </c>
      <c r="P16" s="3"/>
      <c r="Q16" s="45">
        <f t="shared" si="3"/>
        <v>28737</v>
      </c>
      <c r="R16" s="45">
        <f t="shared" si="4"/>
        <v>6.576484211586256</v>
      </c>
    </row>
    <row r="17" spans="1:18" ht="12.75">
      <c r="A17" s="58" t="s">
        <v>63</v>
      </c>
      <c r="B17" s="3">
        <v>15228</v>
      </c>
      <c r="C17" s="45">
        <f t="shared" si="0"/>
        <v>5.783363146441226</v>
      </c>
      <c r="D17" s="3"/>
      <c r="E17" s="3">
        <v>10404</v>
      </c>
      <c r="F17" s="45">
        <f t="shared" si="1"/>
        <v>8.28080229226361</v>
      </c>
      <c r="G17" s="3"/>
      <c r="H17" s="3">
        <v>4228</v>
      </c>
      <c r="I17" s="45">
        <f t="shared" si="2"/>
        <v>9.791570171375637</v>
      </c>
      <c r="J17" s="3"/>
      <c r="K17" s="3">
        <v>504</v>
      </c>
      <c r="L17" s="45">
        <f t="shared" si="5"/>
        <v>10.419681620839363</v>
      </c>
      <c r="M17" s="3"/>
      <c r="N17" s="3">
        <v>0</v>
      </c>
      <c r="O17" s="45">
        <v>0</v>
      </c>
      <c r="P17" s="3"/>
      <c r="Q17" s="45">
        <f t="shared" si="3"/>
        <v>30364</v>
      </c>
      <c r="R17" s="45">
        <f t="shared" si="4"/>
        <v>6.948824393659919</v>
      </c>
    </row>
    <row r="18" spans="1:18" ht="12.75">
      <c r="A18" s="58" t="s">
        <v>64</v>
      </c>
      <c r="B18" s="3">
        <v>14423</v>
      </c>
      <c r="C18" s="45">
        <f t="shared" si="0"/>
        <v>5.47763637123206</v>
      </c>
      <c r="D18" s="3"/>
      <c r="E18" s="3">
        <v>10701</v>
      </c>
      <c r="F18" s="45">
        <v>8</v>
      </c>
      <c r="G18" s="3"/>
      <c r="H18" s="3">
        <v>4300</v>
      </c>
      <c r="I18" s="45">
        <f t="shared" si="2"/>
        <v>9.958314034275126</v>
      </c>
      <c r="J18" s="3"/>
      <c r="K18" s="3">
        <v>512</v>
      </c>
      <c r="L18" s="45">
        <f t="shared" si="5"/>
        <v>10.585073392598717</v>
      </c>
      <c r="M18" s="3"/>
      <c r="N18" s="3">
        <v>1</v>
      </c>
      <c r="O18" s="45">
        <v>50</v>
      </c>
      <c r="P18" s="3"/>
      <c r="Q18" s="45">
        <f t="shared" si="3"/>
        <v>29937</v>
      </c>
      <c r="R18" s="45">
        <f t="shared" si="4"/>
        <v>6.851105120306842</v>
      </c>
    </row>
    <row r="19" spans="1:18" ht="12.75">
      <c r="A19" s="58" t="s">
        <v>65</v>
      </c>
      <c r="B19" s="3">
        <v>13668</v>
      </c>
      <c r="C19" s="45">
        <f t="shared" si="0"/>
        <v>5.190898836719115</v>
      </c>
      <c r="D19" s="3"/>
      <c r="E19" s="3">
        <v>10945</v>
      </c>
      <c r="F19" s="45">
        <f t="shared" si="1"/>
        <v>8.7113976440624</v>
      </c>
      <c r="G19" s="3"/>
      <c r="H19" s="3">
        <v>4342</v>
      </c>
      <c r="I19" s="45">
        <f t="shared" si="2"/>
        <v>10.055581287633164</v>
      </c>
      <c r="J19" s="3"/>
      <c r="K19" s="3">
        <v>516</v>
      </c>
      <c r="L19" s="45">
        <f t="shared" si="5"/>
        <v>10.667769278478396</v>
      </c>
      <c r="M19" s="3"/>
      <c r="N19" s="3">
        <v>0</v>
      </c>
      <c r="O19" s="45">
        <v>0</v>
      </c>
      <c r="P19" s="3"/>
      <c r="Q19" s="45">
        <f t="shared" si="3"/>
        <v>29471</v>
      </c>
      <c r="R19" s="45">
        <f t="shared" si="4"/>
        <v>6.744460667420348</v>
      </c>
    </row>
    <row r="20" spans="1:18" ht="12.75">
      <c r="A20" s="58" t="s">
        <v>66</v>
      </c>
      <c r="B20" s="3">
        <v>9729</v>
      </c>
      <c r="C20" s="45">
        <f t="shared" si="0"/>
        <v>3.6949264546707834</v>
      </c>
      <c r="D20" s="3"/>
      <c r="E20" s="3">
        <v>8769</v>
      </c>
      <c r="F20" s="45">
        <f t="shared" si="1"/>
        <v>6.979465138490927</v>
      </c>
      <c r="G20" s="3"/>
      <c r="H20" s="3">
        <v>3566</v>
      </c>
      <c r="I20" s="45">
        <f t="shared" si="2"/>
        <v>8.258452987494211</v>
      </c>
      <c r="J20" s="3"/>
      <c r="K20" s="3">
        <v>462</v>
      </c>
      <c r="L20" s="45">
        <v>9</v>
      </c>
      <c r="M20" s="3"/>
      <c r="N20" s="3">
        <v>0</v>
      </c>
      <c r="O20" s="45">
        <v>0</v>
      </c>
      <c r="P20" s="3"/>
      <c r="Q20" s="45">
        <f t="shared" si="3"/>
        <v>22526</v>
      </c>
      <c r="R20" s="45">
        <f t="shared" si="4"/>
        <v>5.155092158199952</v>
      </c>
    </row>
    <row r="21" spans="1:18" ht="12.75">
      <c r="A21" s="58" t="s">
        <v>67</v>
      </c>
      <c r="B21" s="3">
        <v>6627</v>
      </c>
      <c r="C21" s="45">
        <f t="shared" si="0"/>
        <v>2.5168339618772</v>
      </c>
      <c r="D21" s="3"/>
      <c r="E21" s="3">
        <v>6107</v>
      </c>
      <c r="F21" s="45">
        <f t="shared" si="1"/>
        <v>4.860713148678765</v>
      </c>
      <c r="G21" s="3"/>
      <c r="H21" s="3">
        <v>2138</v>
      </c>
      <c r="I21" s="45">
        <f t="shared" si="2"/>
        <v>4.951366373320982</v>
      </c>
      <c r="J21" s="3"/>
      <c r="K21" s="3">
        <v>289</v>
      </c>
      <c r="L21" s="45">
        <f t="shared" si="5"/>
        <v>5.9747777548066985</v>
      </c>
      <c r="M21" s="3"/>
      <c r="N21" s="3">
        <v>0</v>
      </c>
      <c r="O21" s="45">
        <v>0</v>
      </c>
      <c r="P21" s="3"/>
      <c r="Q21" s="45">
        <f t="shared" si="3"/>
        <v>15161</v>
      </c>
      <c r="R21" s="45">
        <f t="shared" si="4"/>
        <v>3.469606330927349</v>
      </c>
    </row>
    <row r="22" spans="1:18" ht="12.75">
      <c r="A22" s="58" t="s">
        <v>68</v>
      </c>
      <c r="B22" s="3">
        <v>9319</v>
      </c>
      <c r="C22" s="45">
        <f t="shared" si="0"/>
        <v>3.5392146809617673</v>
      </c>
      <c r="D22" s="3"/>
      <c r="E22" s="3">
        <v>9293</v>
      </c>
      <c r="F22" s="45">
        <f t="shared" si="1"/>
        <v>7.396529767589939</v>
      </c>
      <c r="G22" s="3"/>
      <c r="H22" s="3">
        <v>2561</v>
      </c>
      <c r="I22" s="45">
        <f t="shared" si="2"/>
        <v>5.930986567855489</v>
      </c>
      <c r="J22" s="3"/>
      <c r="K22" s="3">
        <v>314</v>
      </c>
      <c r="L22" s="45">
        <f t="shared" si="5"/>
        <v>6.4916270415546835</v>
      </c>
      <c r="M22" s="3"/>
      <c r="N22" s="3">
        <v>0</v>
      </c>
      <c r="O22" s="45">
        <v>0</v>
      </c>
      <c r="P22" s="3"/>
      <c r="Q22" s="45">
        <f t="shared" si="3"/>
        <v>21487</v>
      </c>
      <c r="R22" s="45">
        <f t="shared" si="4"/>
        <v>4.917316221399377</v>
      </c>
    </row>
    <row r="23" spans="1:18" ht="12.75">
      <c r="A23" s="58" t="s">
        <v>19</v>
      </c>
      <c r="B23" s="3">
        <v>1076</v>
      </c>
      <c r="C23" s="45">
        <f t="shared" si="0"/>
        <v>0.4086484597826871</v>
      </c>
      <c r="D23" s="3"/>
      <c r="E23" s="3">
        <v>1562</v>
      </c>
      <c r="F23" s="45">
        <f t="shared" si="1"/>
        <v>1.2432346386501114</v>
      </c>
      <c r="G23" s="3"/>
      <c r="H23" s="3">
        <v>396</v>
      </c>
      <c r="I23" s="45">
        <f t="shared" si="2"/>
        <v>0.9170912459471978</v>
      </c>
      <c r="J23" s="3"/>
      <c r="K23" s="3">
        <v>28</v>
      </c>
      <c r="L23" s="45">
        <f t="shared" si="5"/>
        <v>0.5788712011577424</v>
      </c>
      <c r="M23" s="3"/>
      <c r="N23" s="3">
        <v>0</v>
      </c>
      <c r="O23" s="45">
        <v>0</v>
      </c>
      <c r="P23" s="3"/>
      <c r="Q23" s="45">
        <f t="shared" si="3"/>
        <v>3062</v>
      </c>
      <c r="R23" s="45">
        <f t="shared" si="4"/>
        <v>0.7007410187520311</v>
      </c>
    </row>
    <row r="24" spans="1:18" ht="12.75">
      <c r="A24" s="58" t="s">
        <v>18</v>
      </c>
      <c r="B24" s="3">
        <v>457</v>
      </c>
      <c r="C24" s="45">
        <f t="shared" si="0"/>
        <v>0.1735616599634647</v>
      </c>
      <c r="D24" s="3"/>
      <c r="E24" s="3">
        <v>674</v>
      </c>
      <c r="F24" s="45">
        <f t="shared" si="1"/>
        <v>0.536453358802929</v>
      </c>
      <c r="G24" s="3"/>
      <c r="H24" s="3">
        <v>214</v>
      </c>
      <c r="I24" s="45">
        <v>1</v>
      </c>
      <c r="J24" s="3"/>
      <c r="K24" s="3">
        <v>26</v>
      </c>
      <c r="L24" s="45">
        <v>0</v>
      </c>
      <c r="M24" s="3"/>
      <c r="N24" s="3">
        <v>0</v>
      </c>
      <c r="O24" s="45">
        <v>0</v>
      </c>
      <c r="P24" s="3"/>
      <c r="Q24" s="45">
        <f t="shared" si="3"/>
        <v>1371</v>
      </c>
      <c r="R24" s="45">
        <f t="shared" si="4"/>
        <v>0.31375438821327056</v>
      </c>
    </row>
    <row r="25" spans="1:18" ht="12.75">
      <c r="A25" s="58" t="s">
        <v>69</v>
      </c>
      <c r="B25" s="3">
        <v>43</v>
      </c>
      <c r="C25" s="45">
        <f t="shared" si="0"/>
        <v>0.01633074699875051</v>
      </c>
      <c r="D25" s="3"/>
      <c r="E25" s="3">
        <v>47</v>
      </c>
      <c r="F25" s="45">
        <f t="shared" si="1"/>
        <v>0.037408468640560334</v>
      </c>
      <c r="G25" s="3"/>
      <c r="H25" s="3">
        <v>27</v>
      </c>
      <c r="I25" s="45">
        <f t="shared" si="2"/>
        <v>0.06252894858730894</v>
      </c>
      <c r="J25" s="3"/>
      <c r="K25" s="3">
        <v>1</v>
      </c>
      <c r="L25" s="45">
        <f t="shared" si="5"/>
        <v>0.02067397146991937</v>
      </c>
      <c r="M25" s="3"/>
      <c r="N25" s="3">
        <v>0</v>
      </c>
      <c r="O25" s="45">
        <v>0</v>
      </c>
      <c r="P25" s="3"/>
      <c r="Q25" s="45">
        <f t="shared" si="3"/>
        <v>118</v>
      </c>
      <c r="R25" s="45">
        <f t="shared" si="4"/>
        <v>0.027004389357524382</v>
      </c>
    </row>
    <row r="26" spans="1:18" ht="15.75" customHeight="1">
      <c r="A26" s="60" t="s">
        <v>6</v>
      </c>
      <c r="B26" s="41">
        <f>SUM(B8:B25)</f>
        <v>263307</v>
      </c>
      <c r="C26" s="67">
        <v>100</v>
      </c>
      <c r="D26" s="41"/>
      <c r="E26" s="41">
        <f>SUM(E8:E25)</f>
        <v>125640</v>
      </c>
      <c r="F26" s="67">
        <v>100</v>
      </c>
      <c r="G26" s="41"/>
      <c r="H26" s="41">
        <f>SUM(H8:H25)</f>
        <v>43180</v>
      </c>
      <c r="I26" s="67">
        <v>100</v>
      </c>
      <c r="J26" s="41"/>
      <c r="K26" s="41">
        <f>SUM(K8:K25)</f>
        <v>4837</v>
      </c>
      <c r="L26" s="67">
        <v>100</v>
      </c>
      <c r="M26" s="41"/>
      <c r="N26" s="41">
        <f>SUM(N8:N25)</f>
        <v>2</v>
      </c>
      <c r="O26" s="67">
        <v>100</v>
      </c>
      <c r="P26" s="41"/>
      <c r="Q26" s="41">
        <f>SUM(Q8:Q25)</f>
        <v>436966</v>
      </c>
      <c r="R26" s="67">
        <v>100</v>
      </c>
    </row>
    <row r="27" ht="24" customHeight="1"/>
  </sheetData>
  <mergeCells count="15"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  <mergeCell ref="A3:R3"/>
    <mergeCell ref="E6:F6"/>
    <mergeCell ref="H6:I6"/>
    <mergeCell ref="K6:L6"/>
    <mergeCell ref="N6:O6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J25" sqref="J25"/>
    </sheetView>
  </sheetViews>
  <sheetFormatPr defaultColWidth="9.140625" defaultRowHeight="12.75"/>
  <cols>
    <col min="1" max="1" width="21.421875" style="0" customWidth="1"/>
    <col min="2" max="2" width="4.140625" style="0" customWidth="1"/>
    <col min="3" max="3" width="8.57421875" style="0" customWidth="1"/>
    <col min="4" max="4" width="3.7109375" style="0" customWidth="1"/>
    <col min="5" max="5" width="1.7109375" style="0" customWidth="1"/>
    <col min="6" max="6" width="7.7109375" style="0" customWidth="1"/>
    <col min="7" max="7" width="3.7109375" style="0" customWidth="1"/>
    <col min="8" max="8" width="1.7109375" style="0" customWidth="1"/>
    <col min="9" max="9" width="7.7109375" style="0" customWidth="1"/>
    <col min="10" max="10" width="3.8515625" style="0" customWidth="1"/>
  </cols>
  <sheetData>
    <row r="1" spans="1:10" ht="25.5" customHeight="1">
      <c r="A1" s="92" t="s">
        <v>133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</row>
    <row r="3" spans="1:10" ht="25.5" customHeight="1">
      <c r="A3" s="92" t="s">
        <v>134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5.75" customHeight="1">
      <c r="A4" s="32" t="s">
        <v>52</v>
      </c>
      <c r="B4" s="55"/>
      <c r="C4" s="98" t="s">
        <v>47</v>
      </c>
      <c r="D4" s="100"/>
      <c r="E4" s="100"/>
      <c r="F4" s="100"/>
      <c r="G4" s="100"/>
      <c r="H4" s="62"/>
      <c r="I4" s="33" t="s">
        <v>48</v>
      </c>
      <c r="J4" s="62"/>
    </row>
    <row r="5" spans="1:10" ht="15.75" customHeight="1">
      <c r="A5" s="47"/>
      <c r="B5" s="65"/>
      <c r="C5" s="61" t="s">
        <v>4</v>
      </c>
      <c r="D5" s="61"/>
      <c r="E5" s="33"/>
      <c r="F5" s="61" t="s">
        <v>5</v>
      </c>
      <c r="G5" s="61"/>
      <c r="H5" s="15"/>
      <c r="I5" s="74"/>
      <c r="J5" s="31"/>
    </row>
    <row r="6" spans="1:10" ht="15.75" customHeight="1">
      <c r="A6" s="34"/>
      <c r="B6" s="42"/>
      <c r="C6" s="35" t="s">
        <v>8</v>
      </c>
      <c r="D6" s="35" t="s">
        <v>9</v>
      </c>
      <c r="E6" s="35"/>
      <c r="F6" s="35" t="s">
        <v>8</v>
      </c>
      <c r="G6" s="35" t="s">
        <v>9</v>
      </c>
      <c r="H6" s="35"/>
      <c r="I6" s="35" t="s">
        <v>8</v>
      </c>
      <c r="J6" s="35" t="s">
        <v>9</v>
      </c>
    </row>
    <row r="7" spans="1:10" ht="20.25" customHeight="1">
      <c r="A7" s="47" t="s">
        <v>54</v>
      </c>
      <c r="B7" s="39"/>
      <c r="C7" s="45">
        <v>1663</v>
      </c>
      <c r="D7" s="68">
        <f aca="true" t="shared" si="0" ref="D7:D24">C7/$C$25*100</f>
        <v>0.9277390057628044</v>
      </c>
      <c r="E7" s="44"/>
      <c r="F7" s="45">
        <v>2742</v>
      </c>
      <c r="G7" s="68">
        <f aca="true" t="shared" si="1" ref="G7:G15">F7/$F$25*100</f>
        <v>1.063974265947003</v>
      </c>
      <c r="H7" s="44"/>
      <c r="I7" s="45">
        <f aca="true" t="shared" si="2" ref="I7:I24">C7+F7</f>
        <v>4405</v>
      </c>
      <c r="J7" s="68">
        <v>1</v>
      </c>
    </row>
    <row r="8" spans="1:10" ht="12.75">
      <c r="A8" s="57" t="s">
        <v>55</v>
      </c>
      <c r="B8" s="39"/>
      <c r="C8" s="3">
        <v>17802</v>
      </c>
      <c r="D8" s="68">
        <f t="shared" si="0"/>
        <v>9.931214540342422</v>
      </c>
      <c r="E8" s="2"/>
      <c r="F8" s="3">
        <v>17202</v>
      </c>
      <c r="G8" s="68">
        <f t="shared" si="1"/>
        <v>6.674867003216757</v>
      </c>
      <c r="H8" s="2"/>
      <c r="I8" s="45">
        <f t="shared" si="2"/>
        <v>35004</v>
      </c>
      <c r="J8" s="68">
        <f aca="true" t="shared" si="3" ref="J8:J14">I8/$I$25*100</f>
        <v>8.010691907379522</v>
      </c>
    </row>
    <row r="9" spans="1:10" ht="12.75">
      <c r="A9" s="58" t="s">
        <v>56</v>
      </c>
      <c r="B9" s="39"/>
      <c r="C9" s="3">
        <v>17676</v>
      </c>
      <c r="D9" s="68">
        <f t="shared" si="0"/>
        <v>9.860922829743435</v>
      </c>
      <c r="E9" s="2"/>
      <c r="F9" s="3">
        <v>21669</v>
      </c>
      <c r="G9" s="68">
        <f t="shared" si="1"/>
        <v>8.408190506493659</v>
      </c>
      <c r="H9" s="2"/>
      <c r="I9" s="45">
        <f t="shared" si="2"/>
        <v>39345</v>
      </c>
      <c r="J9" s="68">
        <v>9</v>
      </c>
    </row>
    <row r="10" spans="1:10" ht="12.75">
      <c r="A10" s="58" t="s">
        <v>57</v>
      </c>
      <c r="B10" s="39"/>
      <c r="C10" s="3">
        <v>18356</v>
      </c>
      <c r="D10" s="68">
        <f t="shared" si="0"/>
        <v>10.240274918690343</v>
      </c>
      <c r="E10" s="2"/>
      <c r="F10" s="3">
        <v>27679</v>
      </c>
      <c r="G10" s="68">
        <f t="shared" si="1"/>
        <v>10.74024205220536</v>
      </c>
      <c r="H10" s="2"/>
      <c r="I10" s="45">
        <f t="shared" si="2"/>
        <v>46035</v>
      </c>
      <c r="J10" s="68">
        <v>10</v>
      </c>
    </row>
    <row r="11" spans="1:10" ht="12.75">
      <c r="A11" s="58" t="s">
        <v>58</v>
      </c>
      <c r="B11" s="39"/>
      <c r="C11" s="3">
        <v>14134</v>
      </c>
      <c r="D11" s="68">
        <f t="shared" si="0"/>
        <v>7.8849447429052795</v>
      </c>
      <c r="E11" s="2"/>
      <c r="F11" s="3">
        <v>22658</v>
      </c>
      <c r="G11" s="68">
        <f t="shared" si="1"/>
        <v>8.791950735896133</v>
      </c>
      <c r="H11" s="2"/>
      <c r="I11" s="45">
        <f t="shared" si="2"/>
        <v>36792</v>
      </c>
      <c r="J11" s="68">
        <f t="shared" si="3"/>
        <v>8.419877061373196</v>
      </c>
    </row>
    <row r="12" spans="1:10" ht="12.75">
      <c r="A12" s="58" t="s">
        <v>59</v>
      </c>
      <c r="B12" s="39"/>
      <c r="C12" s="3">
        <v>13122</v>
      </c>
      <c r="D12" s="68">
        <f t="shared" si="0"/>
        <v>7.320379575237235</v>
      </c>
      <c r="E12" s="2"/>
      <c r="F12" s="3">
        <v>20927</v>
      </c>
      <c r="G12" s="68">
        <f t="shared" si="1"/>
        <v>8.120273327305956</v>
      </c>
      <c r="H12" s="2"/>
      <c r="I12" s="45">
        <f t="shared" si="2"/>
        <v>34049</v>
      </c>
      <c r="J12" s="68">
        <f t="shared" si="3"/>
        <v>7.792139434189388</v>
      </c>
    </row>
    <row r="13" spans="1:10" ht="12.75">
      <c r="A13" s="58" t="s">
        <v>60</v>
      </c>
      <c r="B13" s="39"/>
      <c r="C13" s="3">
        <v>11130</v>
      </c>
      <c r="D13" s="68">
        <f t="shared" si="0"/>
        <v>6.209101102910411</v>
      </c>
      <c r="E13" s="2"/>
      <c r="F13" s="3">
        <v>19134</v>
      </c>
      <c r="G13" s="68">
        <v>8</v>
      </c>
      <c r="H13" s="2"/>
      <c r="I13" s="45">
        <f t="shared" si="2"/>
        <v>30264</v>
      </c>
      <c r="J13" s="68">
        <f t="shared" si="3"/>
        <v>6.925939317933202</v>
      </c>
    </row>
    <row r="14" spans="1:10" ht="12.75">
      <c r="A14" s="58" t="s">
        <v>61</v>
      </c>
      <c r="B14" s="39"/>
      <c r="C14" s="3">
        <v>10104</v>
      </c>
      <c r="D14" s="68">
        <f t="shared" si="0"/>
        <v>5.636725745175813</v>
      </c>
      <c r="E14" s="2"/>
      <c r="F14" s="3">
        <v>18734</v>
      </c>
      <c r="G14" s="68">
        <f t="shared" si="1"/>
        <v>7.269326731674382</v>
      </c>
      <c r="H14" s="2"/>
      <c r="I14" s="45">
        <f t="shared" si="2"/>
        <v>28838</v>
      </c>
      <c r="J14" s="68">
        <f t="shared" si="3"/>
        <v>6.59959813807024</v>
      </c>
    </row>
    <row r="15" spans="1:10" ht="12.75">
      <c r="A15" s="58" t="s">
        <v>62</v>
      </c>
      <c r="B15" s="39"/>
      <c r="C15" s="3">
        <v>10315</v>
      </c>
      <c r="D15" s="68">
        <f t="shared" si="0"/>
        <v>5.754436466893162</v>
      </c>
      <c r="E15" s="2"/>
      <c r="F15" s="3">
        <v>18422</v>
      </c>
      <c r="G15" s="68">
        <f t="shared" si="1"/>
        <v>7.14826182613993</v>
      </c>
      <c r="H15" s="2"/>
      <c r="I15" s="45">
        <f t="shared" si="2"/>
        <v>28737</v>
      </c>
      <c r="J15" s="68">
        <v>7</v>
      </c>
    </row>
    <row r="16" spans="1:10" ht="12.75">
      <c r="A16" s="58" t="s">
        <v>63</v>
      </c>
      <c r="B16" s="39"/>
      <c r="C16" s="3">
        <v>10659</v>
      </c>
      <c r="D16" s="68">
        <v>6</v>
      </c>
      <c r="E16" s="2"/>
      <c r="F16" s="3">
        <v>19705</v>
      </c>
      <c r="G16" s="68">
        <f aca="true" t="shared" si="4" ref="G16:G24">F16/$F$25*100</f>
        <v>7.646102447296023</v>
      </c>
      <c r="H16" s="2"/>
      <c r="I16" s="45">
        <f t="shared" si="2"/>
        <v>30364</v>
      </c>
      <c r="J16" s="68">
        <f aca="true" t="shared" si="5" ref="J16:J24">I16/$I$25*100</f>
        <v>6.948824393659919</v>
      </c>
    </row>
    <row r="17" spans="1:10" ht="12.75">
      <c r="A17" s="58" t="s">
        <v>64</v>
      </c>
      <c r="B17" s="39"/>
      <c r="C17" s="3">
        <v>10389</v>
      </c>
      <c r="D17" s="68">
        <f t="shared" si="0"/>
        <v>5.795718900102091</v>
      </c>
      <c r="E17" s="2"/>
      <c r="F17" s="3">
        <v>19548</v>
      </c>
      <c r="G17" s="68">
        <f t="shared" si="4"/>
        <v>7.585181965985417</v>
      </c>
      <c r="H17" s="2"/>
      <c r="I17" s="45">
        <f t="shared" si="2"/>
        <v>29937</v>
      </c>
      <c r="J17" s="68">
        <v>7</v>
      </c>
    </row>
    <row r="18" spans="1:10" ht="12.75">
      <c r="A18" s="58" t="s">
        <v>65</v>
      </c>
      <c r="B18" s="39"/>
      <c r="C18" s="3">
        <v>11034</v>
      </c>
      <c r="D18" s="68">
        <f t="shared" si="0"/>
        <v>6.155545513882613</v>
      </c>
      <c r="E18" s="2"/>
      <c r="F18" s="3">
        <v>18437</v>
      </c>
      <c r="G18" s="68">
        <v>7</v>
      </c>
      <c r="H18" s="2"/>
      <c r="I18" s="45">
        <f t="shared" si="2"/>
        <v>29471</v>
      </c>
      <c r="J18" s="68">
        <v>7</v>
      </c>
    </row>
    <row r="19" spans="1:10" ht="12.75">
      <c r="A19" s="58" t="s">
        <v>66</v>
      </c>
      <c r="B19" s="39"/>
      <c r="C19" s="3">
        <v>9698</v>
      </c>
      <c r="D19" s="68">
        <f t="shared" si="0"/>
        <v>5.4102302332457475</v>
      </c>
      <c r="E19" s="2"/>
      <c r="F19" s="3">
        <v>12828</v>
      </c>
      <c r="G19" s="68">
        <f t="shared" si="4"/>
        <v>4.977630154474163</v>
      </c>
      <c r="H19" s="2"/>
      <c r="I19" s="45">
        <f t="shared" si="2"/>
        <v>22526</v>
      </c>
      <c r="J19" s="68">
        <f t="shared" si="5"/>
        <v>5.155092158199952</v>
      </c>
    </row>
    <row r="20" spans="1:10" ht="12.75">
      <c r="A20" s="58" t="s">
        <v>67</v>
      </c>
      <c r="B20" s="39"/>
      <c r="C20" s="3">
        <v>7539</v>
      </c>
      <c r="D20" s="68">
        <f t="shared" si="0"/>
        <v>4.205787350839317</v>
      </c>
      <c r="E20" s="2"/>
      <c r="F20" s="3">
        <v>7622</v>
      </c>
      <c r="G20" s="68">
        <f t="shared" si="4"/>
        <v>2.9575535576397</v>
      </c>
      <c r="H20" s="2"/>
      <c r="I20" s="45">
        <f t="shared" si="2"/>
        <v>15161</v>
      </c>
      <c r="J20" s="68">
        <v>3</v>
      </c>
    </row>
    <row r="21" spans="1:10" ht="12.75">
      <c r="A21" s="58" t="s">
        <v>68</v>
      </c>
      <c r="B21" s="39"/>
      <c r="C21" s="3">
        <v>12687</v>
      </c>
      <c r="D21" s="68">
        <v>7</v>
      </c>
      <c r="E21" s="2"/>
      <c r="F21" s="3">
        <v>8800</v>
      </c>
      <c r="G21" s="68">
        <f t="shared" si="4"/>
        <v>3.414651181740929</v>
      </c>
      <c r="H21" s="2"/>
      <c r="I21" s="45">
        <f t="shared" si="2"/>
        <v>21487</v>
      </c>
      <c r="J21" s="68">
        <f t="shared" si="5"/>
        <v>4.917316221399377</v>
      </c>
    </row>
    <row r="22" spans="1:10" ht="12.75">
      <c r="A22" s="58" t="s">
        <v>19</v>
      </c>
      <c r="B22" s="39"/>
      <c r="C22" s="3">
        <v>1979</v>
      </c>
      <c r="D22" s="68">
        <f t="shared" si="0"/>
        <v>1.1040261529793085</v>
      </c>
      <c r="E22" s="2"/>
      <c r="F22" s="3">
        <v>1083</v>
      </c>
      <c r="G22" s="68">
        <f t="shared" si="4"/>
        <v>0.42023491248016204</v>
      </c>
      <c r="H22" s="2"/>
      <c r="I22" s="45">
        <f t="shared" si="2"/>
        <v>3062</v>
      </c>
      <c r="J22" s="68">
        <f t="shared" si="5"/>
        <v>0.7007410187520311</v>
      </c>
    </row>
    <row r="23" spans="1:10" ht="12.75">
      <c r="A23" s="58" t="s">
        <v>18</v>
      </c>
      <c r="B23" s="39"/>
      <c r="C23" s="3">
        <v>888</v>
      </c>
      <c r="D23" s="68">
        <v>1</v>
      </c>
      <c r="E23" s="2"/>
      <c r="F23" s="3">
        <v>483</v>
      </c>
      <c r="G23" s="68">
        <f t="shared" si="4"/>
        <v>0.18741778645237145</v>
      </c>
      <c r="H23" s="2"/>
      <c r="I23" s="45">
        <f t="shared" si="2"/>
        <v>1371</v>
      </c>
      <c r="J23" s="68">
        <f t="shared" si="5"/>
        <v>0.31375438821327056</v>
      </c>
    </row>
    <row r="24" spans="1:10" ht="12.75">
      <c r="A24" s="58" t="s">
        <v>69</v>
      </c>
      <c r="B24" s="39"/>
      <c r="C24" s="3">
        <v>78</v>
      </c>
      <c r="D24" s="68">
        <f t="shared" si="0"/>
        <v>0.043513916085086445</v>
      </c>
      <c r="E24" s="2"/>
      <c r="F24" s="3">
        <v>40</v>
      </c>
      <c r="G24" s="68">
        <f t="shared" si="4"/>
        <v>0.015521141735186041</v>
      </c>
      <c r="H24" s="2"/>
      <c r="I24" s="45">
        <f t="shared" si="2"/>
        <v>118</v>
      </c>
      <c r="J24" s="68">
        <f t="shared" si="5"/>
        <v>0.027004389357524382</v>
      </c>
    </row>
    <row r="25" spans="1:10" ht="15.75" customHeight="1">
      <c r="A25" s="60" t="s">
        <v>6</v>
      </c>
      <c r="B25" s="42"/>
      <c r="C25" s="41">
        <f>SUM(C7:C24)</f>
        <v>179253</v>
      </c>
      <c r="D25" s="69">
        <v>100</v>
      </c>
      <c r="E25" s="34"/>
      <c r="F25" s="41">
        <f>SUM(F7:F24)</f>
        <v>257713</v>
      </c>
      <c r="G25" s="69">
        <v>100</v>
      </c>
      <c r="H25" s="34"/>
      <c r="I25" s="41">
        <f>SUM(I7:I24)</f>
        <v>436966</v>
      </c>
      <c r="J25" s="69">
        <v>100</v>
      </c>
    </row>
    <row r="26" ht="24" customHeight="1"/>
  </sheetData>
  <mergeCells count="3">
    <mergeCell ref="C4:G4"/>
    <mergeCell ref="A1:J1"/>
    <mergeCell ref="A3:J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2">
      <selection activeCell="E7" sqref="E7"/>
    </sheetView>
  </sheetViews>
  <sheetFormatPr defaultColWidth="9.140625" defaultRowHeight="12.75"/>
  <cols>
    <col min="1" max="1" width="21.421875" style="0" customWidth="1"/>
    <col min="2" max="4" width="10.7109375" style="0" customWidth="1"/>
    <col min="5" max="5" width="8.851562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40.5" customHeight="1">
      <c r="A1" s="107" t="s">
        <v>135</v>
      </c>
      <c r="B1" s="94"/>
      <c r="C1" s="94"/>
      <c r="D1" s="94"/>
      <c r="E1" s="23"/>
      <c r="F1" s="23"/>
      <c r="G1" s="23"/>
      <c r="H1" s="23"/>
      <c r="I1" s="23"/>
      <c r="J1" s="23"/>
      <c r="K1" s="23"/>
      <c r="L1" s="23"/>
    </row>
    <row r="2" spans="1:12" s="1" customFormat="1" ht="12.75" customHeight="1">
      <c r="A2" s="7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40.5" customHeight="1">
      <c r="A3" s="107" t="s">
        <v>136</v>
      </c>
      <c r="B3" s="94"/>
      <c r="C3" s="94"/>
      <c r="D3" s="94"/>
      <c r="E3" s="23"/>
      <c r="F3" s="23"/>
      <c r="G3" s="23"/>
      <c r="H3" s="23"/>
      <c r="I3" s="23"/>
      <c r="J3" s="23"/>
      <c r="K3" s="23"/>
      <c r="L3" s="23"/>
    </row>
    <row r="4" spans="1:12" ht="15.75" customHeight="1">
      <c r="A4" s="111" t="s">
        <v>70</v>
      </c>
      <c r="B4" s="98" t="s">
        <v>71</v>
      </c>
      <c r="C4" s="98"/>
      <c r="D4" s="98"/>
      <c r="E4" s="14"/>
      <c r="F4" s="14"/>
      <c r="G4" s="14"/>
      <c r="H4" s="14"/>
      <c r="I4" s="14"/>
      <c r="J4" s="14"/>
      <c r="K4" s="14"/>
      <c r="L4" s="14"/>
    </row>
    <row r="5" spans="1:12" ht="15.75" customHeight="1">
      <c r="A5" s="112"/>
      <c r="B5" s="35" t="s">
        <v>4</v>
      </c>
      <c r="C5" s="35" t="s">
        <v>5</v>
      </c>
      <c r="D5" s="35" t="s">
        <v>72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>
      <c r="A6" s="2" t="s">
        <v>73</v>
      </c>
      <c r="B6" s="3">
        <v>101260</v>
      </c>
      <c r="C6" s="3">
        <v>100759</v>
      </c>
      <c r="D6" s="3">
        <v>100968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>
      <c r="A7" s="2" t="s">
        <v>74</v>
      </c>
      <c r="B7" s="3">
        <v>104988</v>
      </c>
      <c r="C7" s="3">
        <v>105425</v>
      </c>
      <c r="D7" s="3">
        <v>105245</v>
      </c>
      <c r="E7" s="14"/>
      <c r="F7" s="14"/>
      <c r="G7" s="14"/>
      <c r="H7" s="14"/>
      <c r="I7" s="14"/>
      <c r="J7" s="14"/>
      <c r="K7" s="14"/>
      <c r="L7" s="14"/>
    </row>
    <row r="8" spans="1:12" ht="12.75">
      <c r="A8" s="2" t="s">
        <v>75</v>
      </c>
      <c r="B8" s="3">
        <v>81443</v>
      </c>
      <c r="C8" s="3">
        <v>89082</v>
      </c>
      <c r="D8" s="3">
        <v>86187</v>
      </c>
      <c r="E8" s="14"/>
      <c r="F8" s="14"/>
      <c r="G8" s="14"/>
      <c r="H8" s="14"/>
      <c r="I8" s="14"/>
      <c r="J8" s="14"/>
      <c r="K8" s="14"/>
      <c r="L8" s="14"/>
    </row>
    <row r="9" spans="1:12" ht="12.75">
      <c r="A9" s="2" t="s">
        <v>76</v>
      </c>
      <c r="B9" s="3">
        <v>97883</v>
      </c>
      <c r="C9" s="3">
        <v>94517</v>
      </c>
      <c r="D9" s="3">
        <v>95999</v>
      </c>
      <c r="E9" s="14"/>
      <c r="F9" s="14"/>
      <c r="G9" s="14"/>
      <c r="H9" s="14"/>
      <c r="I9" s="14"/>
      <c r="J9" s="14"/>
      <c r="K9" s="14"/>
      <c r="L9" s="14"/>
    </row>
    <row r="10" spans="1:12" ht="12.75">
      <c r="A10" s="2" t="s">
        <v>77</v>
      </c>
      <c r="B10" s="3">
        <v>88035</v>
      </c>
      <c r="C10" s="3">
        <v>84564</v>
      </c>
      <c r="D10" s="3">
        <v>85902</v>
      </c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" t="s">
        <v>78</v>
      </c>
      <c r="B11" s="3">
        <v>94453</v>
      </c>
      <c r="C11" s="3">
        <v>93190</v>
      </c>
      <c r="D11" s="3">
        <v>93714</v>
      </c>
      <c r="E11" s="14"/>
      <c r="F11" s="14"/>
      <c r="G11" s="14"/>
      <c r="H11" s="14"/>
      <c r="I11" s="14"/>
      <c r="J11" s="14"/>
      <c r="K11" s="14"/>
      <c r="L11" s="14"/>
    </row>
    <row r="12" spans="1:12" ht="12.75">
      <c r="A12" s="2" t="s">
        <v>79</v>
      </c>
      <c r="B12" s="3">
        <v>87531</v>
      </c>
      <c r="C12" s="3">
        <v>89257</v>
      </c>
      <c r="D12" s="3">
        <v>88582</v>
      </c>
      <c r="E12" s="14"/>
      <c r="F12" s="14"/>
      <c r="G12" s="14"/>
      <c r="H12" s="14"/>
      <c r="I12" s="14"/>
      <c r="J12" s="14"/>
      <c r="K12" s="14"/>
      <c r="L12" s="14"/>
    </row>
    <row r="13" spans="1:12" ht="12.75">
      <c r="A13" s="2" t="s">
        <v>80</v>
      </c>
      <c r="B13" s="3">
        <v>88684</v>
      </c>
      <c r="C13" s="3">
        <v>88401</v>
      </c>
      <c r="D13" s="3">
        <v>88513</v>
      </c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2" t="s">
        <v>81</v>
      </c>
      <c r="B14" s="3">
        <v>85171</v>
      </c>
      <c r="C14" s="3">
        <v>89566</v>
      </c>
      <c r="D14" s="3">
        <v>87771</v>
      </c>
      <c r="E14" s="14"/>
      <c r="F14" s="14"/>
      <c r="G14" s="14"/>
      <c r="H14" s="14"/>
      <c r="I14" s="14"/>
      <c r="J14" s="14"/>
      <c r="K14" s="14"/>
      <c r="L14" s="14"/>
    </row>
    <row r="15" spans="1:12" ht="12.75">
      <c r="A15" s="2" t="s">
        <v>82</v>
      </c>
      <c r="B15" s="3">
        <v>96998</v>
      </c>
      <c r="C15" s="3">
        <v>97472</v>
      </c>
      <c r="D15" s="3">
        <v>97276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>
      <c r="A16" s="2" t="s">
        <v>83</v>
      </c>
      <c r="B16" s="3">
        <v>93030</v>
      </c>
      <c r="C16" s="3">
        <v>91459</v>
      </c>
      <c r="D16" s="3">
        <v>92053</v>
      </c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2" t="s">
        <v>84</v>
      </c>
      <c r="B17" s="3">
        <v>97791</v>
      </c>
      <c r="C17" s="3">
        <v>96207</v>
      </c>
      <c r="D17" s="3">
        <v>96847</v>
      </c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2" t="s">
        <v>85</v>
      </c>
      <c r="B18" s="3">
        <v>87784</v>
      </c>
      <c r="C18" s="3">
        <v>90838</v>
      </c>
      <c r="D18" s="3">
        <v>89681</v>
      </c>
      <c r="E18" s="14"/>
      <c r="F18" s="14"/>
      <c r="G18" s="14"/>
      <c r="H18" s="14"/>
      <c r="I18" s="14"/>
      <c r="J18" s="14"/>
      <c r="K18" s="14"/>
      <c r="L18" s="14"/>
    </row>
    <row r="19" spans="1:12" ht="12.75">
      <c r="A19" s="2" t="s">
        <v>86</v>
      </c>
      <c r="B19" s="3">
        <v>89087</v>
      </c>
      <c r="C19" s="3">
        <v>90275</v>
      </c>
      <c r="D19" s="3">
        <v>89827</v>
      </c>
      <c r="E19" s="14"/>
      <c r="F19" s="14"/>
      <c r="G19" s="14"/>
      <c r="H19" s="14"/>
      <c r="I19" s="14"/>
      <c r="J19" s="14"/>
      <c r="K19" s="14"/>
      <c r="L19" s="14"/>
    </row>
    <row r="20" spans="1:12" ht="12.75">
      <c r="A20" s="2" t="s">
        <v>87</v>
      </c>
      <c r="B20" s="3">
        <v>89360</v>
      </c>
      <c r="C20" s="3">
        <v>90669</v>
      </c>
      <c r="D20" s="3">
        <v>90168</v>
      </c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2" t="s">
        <v>88</v>
      </c>
      <c r="B21" s="3">
        <v>84478</v>
      </c>
      <c r="C21" s="3">
        <v>85892</v>
      </c>
      <c r="D21" s="3">
        <v>85364</v>
      </c>
      <c r="E21" s="14"/>
      <c r="F21" s="14"/>
      <c r="G21" s="14"/>
      <c r="H21" s="14"/>
      <c r="I21" s="14"/>
      <c r="J21" s="14"/>
      <c r="K21" s="14"/>
      <c r="L21" s="14"/>
    </row>
    <row r="22" spans="1:12" ht="12.75">
      <c r="A22" s="2" t="s">
        <v>89</v>
      </c>
      <c r="B22" s="3">
        <v>83986</v>
      </c>
      <c r="C22" s="3">
        <v>85764</v>
      </c>
      <c r="D22" s="3">
        <v>85096</v>
      </c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2" t="s">
        <v>90</v>
      </c>
      <c r="B23" s="3">
        <v>81532</v>
      </c>
      <c r="C23" s="3">
        <v>85927</v>
      </c>
      <c r="D23" s="3">
        <v>84249</v>
      </c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2" t="s">
        <v>91</v>
      </c>
      <c r="B24" s="3">
        <v>84201</v>
      </c>
      <c r="C24" s="3">
        <v>86837</v>
      </c>
      <c r="D24" s="3">
        <v>85897</v>
      </c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 t="s">
        <v>92</v>
      </c>
      <c r="B25" s="3">
        <v>98717</v>
      </c>
      <c r="C25" s="3">
        <v>100479</v>
      </c>
      <c r="D25" s="3">
        <v>99721</v>
      </c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 t="s">
        <v>93</v>
      </c>
      <c r="B26" s="3">
        <v>91396</v>
      </c>
      <c r="C26" s="3">
        <v>94473</v>
      </c>
      <c r="D26" s="3">
        <v>93196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41" t="s">
        <v>94</v>
      </c>
      <c r="B27" s="41">
        <v>95792</v>
      </c>
      <c r="C27" s="41">
        <v>95588</v>
      </c>
      <c r="D27" s="41">
        <v>95671</v>
      </c>
      <c r="E27" s="14"/>
      <c r="F27" s="14"/>
      <c r="G27" s="14"/>
      <c r="H27" s="14"/>
      <c r="I27" s="14"/>
      <c r="J27" s="14"/>
      <c r="K27" s="14"/>
      <c r="L27" s="14"/>
    </row>
    <row r="28" ht="24" customHeight="1"/>
  </sheetData>
  <mergeCells count="4">
    <mergeCell ref="A4:A5"/>
    <mergeCell ref="B4:D4"/>
    <mergeCell ref="A1:D1"/>
    <mergeCell ref="A3:D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2">
      <selection activeCell="D32" sqref="D32"/>
    </sheetView>
  </sheetViews>
  <sheetFormatPr defaultColWidth="9.140625" defaultRowHeight="12.75"/>
  <cols>
    <col min="1" max="1" width="21.421875" style="0" customWidth="1"/>
    <col min="2" max="4" width="7.7109375" style="0" customWidth="1"/>
    <col min="5" max="5" width="1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1" customFormat="1" ht="39" customHeight="1">
      <c r="A1" s="92" t="s">
        <v>137</v>
      </c>
      <c r="B1" s="93"/>
      <c r="C1" s="93"/>
      <c r="D1" s="93"/>
      <c r="E1" s="93"/>
      <c r="F1" s="93"/>
      <c r="G1" s="93"/>
      <c r="H1" s="93"/>
      <c r="I1" s="96"/>
      <c r="J1" s="23"/>
      <c r="K1" s="23"/>
      <c r="L1" s="23"/>
    </row>
    <row r="2" spans="1:12" s="1" customFormat="1" ht="12.75" customHeight="1">
      <c r="A2" s="76"/>
      <c r="B2" s="22"/>
      <c r="C2" s="22"/>
      <c r="D2" s="22"/>
      <c r="E2" s="22"/>
      <c r="F2" s="22"/>
      <c r="G2" s="22"/>
      <c r="H2" s="22"/>
      <c r="I2" s="78"/>
      <c r="J2" s="23"/>
      <c r="K2" s="23"/>
      <c r="L2" s="23"/>
    </row>
    <row r="3" spans="1:12" s="1" customFormat="1" ht="26.25" customHeight="1">
      <c r="A3" s="92" t="s">
        <v>138</v>
      </c>
      <c r="B3" s="93"/>
      <c r="C3" s="93"/>
      <c r="D3" s="93"/>
      <c r="E3" s="93"/>
      <c r="F3" s="93"/>
      <c r="G3" s="93"/>
      <c r="H3" s="93"/>
      <c r="I3" s="96"/>
      <c r="J3" s="23"/>
      <c r="K3" s="23"/>
      <c r="L3" s="23"/>
    </row>
    <row r="4" spans="1:12" ht="15.75" customHeight="1">
      <c r="A4" s="111" t="s">
        <v>70</v>
      </c>
      <c r="B4" s="98" t="s">
        <v>95</v>
      </c>
      <c r="C4" s="98"/>
      <c r="D4" s="98"/>
      <c r="E4" s="32"/>
      <c r="F4" s="98" t="s">
        <v>96</v>
      </c>
      <c r="G4" s="98"/>
      <c r="H4" s="98"/>
      <c r="I4" s="14"/>
      <c r="J4" s="14"/>
      <c r="K4" s="14"/>
      <c r="L4" s="14"/>
    </row>
    <row r="5" spans="1:12" ht="15.75" customHeight="1">
      <c r="A5" s="112"/>
      <c r="B5" s="35" t="s">
        <v>4</v>
      </c>
      <c r="C5" s="35" t="s">
        <v>5</v>
      </c>
      <c r="D5" s="35" t="s">
        <v>72</v>
      </c>
      <c r="E5" s="35"/>
      <c r="F5" s="35" t="s">
        <v>4</v>
      </c>
      <c r="G5" s="35" t="s">
        <v>97</v>
      </c>
      <c r="H5" s="35" t="s">
        <v>72</v>
      </c>
      <c r="I5" s="14"/>
      <c r="J5" s="14"/>
      <c r="K5" s="14"/>
      <c r="L5" s="14"/>
    </row>
    <row r="6" spans="1:12" ht="20.25" customHeight="1">
      <c r="A6" s="2" t="s">
        <v>73</v>
      </c>
      <c r="B6" s="3">
        <v>150840</v>
      </c>
      <c r="C6" s="3">
        <v>143805</v>
      </c>
      <c r="D6" s="3">
        <v>146764</v>
      </c>
      <c r="E6" s="3"/>
      <c r="F6" s="3">
        <v>7070</v>
      </c>
      <c r="G6" s="3">
        <v>7113</v>
      </c>
      <c r="H6" s="3">
        <v>7095</v>
      </c>
      <c r="I6" s="14"/>
      <c r="J6" s="14"/>
      <c r="K6" s="14"/>
      <c r="L6" s="14"/>
    </row>
    <row r="7" spans="1:12" ht="12.75" customHeight="1">
      <c r="A7" s="2" t="s">
        <v>74</v>
      </c>
      <c r="B7" s="3">
        <v>124111</v>
      </c>
      <c r="C7" s="3">
        <v>123168</v>
      </c>
      <c r="D7" s="3">
        <v>123563</v>
      </c>
      <c r="E7" s="3"/>
      <c r="F7" s="3">
        <v>7136</v>
      </c>
      <c r="G7" s="3">
        <v>7214</v>
      </c>
      <c r="H7" s="3">
        <v>7181</v>
      </c>
      <c r="I7" s="14"/>
      <c r="J7" s="14"/>
      <c r="K7" s="14"/>
      <c r="L7" s="14"/>
    </row>
    <row r="8" spans="1:12" ht="12.75">
      <c r="A8" s="2" t="s">
        <v>75</v>
      </c>
      <c r="B8" s="3">
        <v>132376</v>
      </c>
      <c r="C8" s="3">
        <v>132121</v>
      </c>
      <c r="D8" s="3">
        <v>132220</v>
      </c>
      <c r="E8" s="3"/>
      <c r="F8" s="3">
        <v>6682</v>
      </c>
      <c r="G8" s="3">
        <v>7045</v>
      </c>
      <c r="H8" s="3">
        <v>6904</v>
      </c>
      <c r="I8" s="14"/>
      <c r="J8" s="14"/>
      <c r="K8" s="14"/>
      <c r="L8" s="14"/>
    </row>
    <row r="9" spans="1:12" ht="12.75">
      <c r="A9" s="2" t="s">
        <v>76</v>
      </c>
      <c r="B9" s="3">
        <v>124187</v>
      </c>
      <c r="C9" s="3">
        <v>124656</v>
      </c>
      <c r="D9" s="3">
        <v>124450</v>
      </c>
      <c r="E9" s="3"/>
      <c r="F9" s="3">
        <v>6938</v>
      </c>
      <c r="G9" s="3">
        <v>6971</v>
      </c>
      <c r="H9" s="3">
        <v>6956</v>
      </c>
      <c r="I9" s="14"/>
      <c r="J9" s="14"/>
      <c r="K9" s="14"/>
      <c r="L9" s="14"/>
    </row>
    <row r="10" spans="1:12" ht="12.75">
      <c r="A10" s="2" t="s">
        <v>77</v>
      </c>
      <c r="B10" s="3">
        <v>148512</v>
      </c>
      <c r="C10" s="3">
        <v>133229</v>
      </c>
      <c r="D10" s="3">
        <v>139365</v>
      </c>
      <c r="E10" s="3"/>
      <c r="F10" s="3">
        <v>6681</v>
      </c>
      <c r="G10" s="3">
        <v>6778</v>
      </c>
      <c r="H10" s="3">
        <v>6739</v>
      </c>
      <c r="I10" s="14"/>
      <c r="J10" s="14"/>
      <c r="K10" s="14"/>
      <c r="L10" s="14"/>
    </row>
    <row r="11" spans="1:12" ht="12.75">
      <c r="A11" s="2" t="s">
        <v>78</v>
      </c>
      <c r="B11" s="3">
        <v>141036</v>
      </c>
      <c r="C11" s="3">
        <v>134181</v>
      </c>
      <c r="D11" s="3">
        <v>137089</v>
      </c>
      <c r="E11" s="3"/>
      <c r="F11" s="3">
        <v>6898</v>
      </c>
      <c r="G11" s="3">
        <v>6944</v>
      </c>
      <c r="H11" s="3">
        <v>6924</v>
      </c>
      <c r="I11" s="14"/>
      <c r="J11" s="14"/>
      <c r="K11" s="14"/>
      <c r="L11" s="14"/>
    </row>
    <row r="12" spans="1:12" ht="12.75">
      <c r="A12" s="2" t="s">
        <v>79</v>
      </c>
      <c r="B12" s="3">
        <v>132434</v>
      </c>
      <c r="C12" s="3">
        <v>128814</v>
      </c>
      <c r="D12" s="3">
        <v>130249</v>
      </c>
      <c r="E12" s="3"/>
      <c r="F12" s="3">
        <v>6752</v>
      </c>
      <c r="G12" s="3">
        <v>6931</v>
      </c>
      <c r="H12" s="3">
        <v>6860</v>
      </c>
      <c r="I12" s="14"/>
      <c r="J12" s="14"/>
      <c r="K12" s="14"/>
      <c r="L12" s="14"/>
    </row>
    <row r="13" spans="1:12" ht="12.75">
      <c r="A13" s="2" t="s">
        <v>80</v>
      </c>
      <c r="B13" s="3">
        <v>125995</v>
      </c>
      <c r="C13" s="3">
        <v>129132</v>
      </c>
      <c r="D13" s="3">
        <v>127899</v>
      </c>
      <c r="E13" s="3"/>
      <c r="F13" s="3">
        <v>7020</v>
      </c>
      <c r="G13" s="3">
        <v>7049</v>
      </c>
      <c r="H13" s="3">
        <v>7038</v>
      </c>
      <c r="I13" s="14"/>
      <c r="J13" s="14"/>
      <c r="K13" s="14"/>
      <c r="L13" s="14"/>
    </row>
    <row r="14" spans="1:12" ht="12.75">
      <c r="A14" s="2" t="s">
        <v>81</v>
      </c>
      <c r="B14" s="3">
        <v>140238</v>
      </c>
      <c r="C14" s="3">
        <v>132773</v>
      </c>
      <c r="D14" s="3">
        <v>135791</v>
      </c>
      <c r="E14" s="3"/>
      <c r="F14" s="3">
        <v>6718</v>
      </c>
      <c r="G14" s="3">
        <v>6901</v>
      </c>
      <c r="H14" s="3">
        <v>6827</v>
      </c>
      <c r="I14" s="14"/>
      <c r="J14" s="14"/>
      <c r="K14" s="14"/>
      <c r="L14" s="14"/>
    </row>
    <row r="15" spans="1:12" ht="12.75">
      <c r="A15" s="2" t="s">
        <v>82</v>
      </c>
      <c r="B15" s="3">
        <v>125617</v>
      </c>
      <c r="C15" s="3">
        <v>120417</v>
      </c>
      <c r="D15" s="3">
        <v>122604</v>
      </c>
      <c r="E15" s="3"/>
      <c r="F15" s="3">
        <v>6977</v>
      </c>
      <c r="G15" s="3">
        <v>7081</v>
      </c>
      <c r="H15" s="3">
        <v>7037</v>
      </c>
      <c r="I15" s="14"/>
      <c r="J15" s="14"/>
      <c r="K15" s="14"/>
      <c r="L15" s="14"/>
    </row>
    <row r="16" spans="1:12" ht="12.75" customHeight="1">
      <c r="A16" s="2" t="s">
        <v>83</v>
      </c>
      <c r="B16" s="3">
        <v>148377</v>
      </c>
      <c r="C16" s="3">
        <v>135806</v>
      </c>
      <c r="D16" s="3">
        <v>140566</v>
      </c>
      <c r="E16" s="3"/>
      <c r="F16" s="3">
        <v>6836</v>
      </c>
      <c r="G16" s="3">
        <v>6981</v>
      </c>
      <c r="H16" s="3">
        <v>6926</v>
      </c>
      <c r="I16" s="14"/>
      <c r="J16" s="14"/>
      <c r="K16" s="14"/>
      <c r="L16" s="14"/>
    </row>
    <row r="17" spans="1:12" ht="12.75">
      <c r="A17" s="2" t="s">
        <v>84</v>
      </c>
      <c r="B17" s="3">
        <v>144781</v>
      </c>
      <c r="C17" s="3">
        <v>134710</v>
      </c>
      <c r="D17" s="3">
        <v>138807</v>
      </c>
      <c r="E17" s="3"/>
      <c r="F17" s="3">
        <v>6968</v>
      </c>
      <c r="G17" s="3">
        <v>7046</v>
      </c>
      <c r="H17" s="3">
        <v>7014</v>
      </c>
      <c r="I17" s="14"/>
      <c r="J17" s="14"/>
      <c r="K17" s="14"/>
      <c r="L17" s="14"/>
    </row>
    <row r="18" spans="1:12" ht="12.75">
      <c r="A18" s="2" t="s">
        <v>85</v>
      </c>
      <c r="B18" s="3">
        <v>132799</v>
      </c>
      <c r="C18" s="3">
        <v>134945</v>
      </c>
      <c r="D18" s="3">
        <v>134133</v>
      </c>
      <c r="E18" s="3"/>
      <c r="F18" s="3">
        <v>6719</v>
      </c>
      <c r="G18" s="3">
        <v>6911</v>
      </c>
      <c r="H18" s="3">
        <v>6839</v>
      </c>
      <c r="I18" s="14"/>
      <c r="J18" s="14"/>
      <c r="K18" s="14"/>
      <c r="L18" s="14"/>
    </row>
    <row r="19" spans="1:12" ht="12.75">
      <c r="A19" s="2" t="s">
        <v>86</v>
      </c>
      <c r="B19" s="3">
        <v>133367</v>
      </c>
      <c r="C19" s="3">
        <v>128696</v>
      </c>
      <c r="D19" s="3">
        <v>130520</v>
      </c>
      <c r="E19" s="3"/>
      <c r="F19" s="3">
        <v>6764</v>
      </c>
      <c r="G19" s="3">
        <v>6954</v>
      </c>
      <c r="H19" s="3">
        <v>6880</v>
      </c>
      <c r="I19" s="14"/>
      <c r="J19" s="14"/>
      <c r="K19" s="14"/>
      <c r="L19" s="14"/>
    </row>
    <row r="20" spans="1:12" ht="12.75">
      <c r="A20" s="2" t="s">
        <v>87</v>
      </c>
      <c r="B20" s="3">
        <v>140561</v>
      </c>
      <c r="C20" s="3">
        <v>134328</v>
      </c>
      <c r="D20" s="3">
        <v>136756</v>
      </c>
      <c r="E20" s="3"/>
      <c r="F20" s="3">
        <v>6866</v>
      </c>
      <c r="G20" s="3">
        <v>6968</v>
      </c>
      <c r="H20" s="3">
        <v>6928</v>
      </c>
      <c r="I20" s="14"/>
      <c r="J20" s="14"/>
      <c r="K20" s="14"/>
      <c r="L20" s="14"/>
    </row>
    <row r="21" spans="1:12" ht="12.75">
      <c r="A21" s="2" t="s">
        <v>88</v>
      </c>
      <c r="B21" s="3">
        <v>134398</v>
      </c>
      <c r="C21" s="3">
        <v>136956</v>
      </c>
      <c r="D21" s="3">
        <v>135977</v>
      </c>
      <c r="E21" s="3"/>
      <c r="F21" s="3">
        <v>6758</v>
      </c>
      <c r="G21" s="3">
        <v>6973</v>
      </c>
      <c r="H21" s="3">
        <v>6891</v>
      </c>
      <c r="I21" s="14"/>
      <c r="J21" s="14"/>
      <c r="K21" s="14"/>
      <c r="L21" s="14"/>
    </row>
    <row r="22" spans="1:12" ht="12.75">
      <c r="A22" s="2" t="s">
        <v>89</v>
      </c>
      <c r="B22" s="3">
        <v>138073</v>
      </c>
      <c r="C22" s="3">
        <v>136240</v>
      </c>
      <c r="D22" s="3">
        <v>136942</v>
      </c>
      <c r="E22" s="3"/>
      <c r="F22" s="3">
        <v>6687</v>
      </c>
      <c r="G22" s="3">
        <v>6862</v>
      </c>
      <c r="H22" s="3">
        <v>6795</v>
      </c>
      <c r="I22" s="14"/>
      <c r="J22" s="14"/>
      <c r="K22" s="14"/>
      <c r="L22" s="14"/>
    </row>
    <row r="23" spans="1:12" ht="12.75">
      <c r="A23" s="2" t="s">
        <v>90</v>
      </c>
      <c r="B23" s="3">
        <v>145632</v>
      </c>
      <c r="C23" s="3">
        <v>143308</v>
      </c>
      <c r="D23" s="3">
        <v>144218</v>
      </c>
      <c r="E23" s="3"/>
      <c r="F23" s="3">
        <v>6625</v>
      </c>
      <c r="G23" s="3">
        <v>6806</v>
      </c>
      <c r="H23" s="3">
        <v>6735</v>
      </c>
      <c r="I23" s="14"/>
      <c r="J23" s="14"/>
      <c r="K23" s="14"/>
      <c r="L23" s="14"/>
    </row>
    <row r="24" spans="1:12" ht="12.75">
      <c r="A24" s="2" t="s">
        <v>91</v>
      </c>
      <c r="B24" s="3">
        <v>148340</v>
      </c>
      <c r="C24" s="3">
        <v>141825</v>
      </c>
      <c r="D24" s="3">
        <v>144369</v>
      </c>
      <c r="E24" s="3"/>
      <c r="F24" s="3">
        <v>6709</v>
      </c>
      <c r="G24" s="3">
        <v>6874</v>
      </c>
      <c r="H24" s="3">
        <v>6812</v>
      </c>
      <c r="I24" s="14"/>
      <c r="J24" s="14"/>
      <c r="K24" s="14"/>
      <c r="L24" s="14"/>
    </row>
    <row r="25" spans="1:12" ht="12.75">
      <c r="A25" s="2" t="s">
        <v>92</v>
      </c>
      <c r="B25" s="3">
        <v>132320</v>
      </c>
      <c r="C25" s="3">
        <v>127088</v>
      </c>
      <c r="D25" s="3">
        <v>129384</v>
      </c>
      <c r="E25" s="3"/>
      <c r="F25" s="3">
        <v>6886</v>
      </c>
      <c r="G25" s="3">
        <v>7040</v>
      </c>
      <c r="H25" s="3">
        <v>6972</v>
      </c>
      <c r="I25" s="14"/>
      <c r="J25" s="14"/>
      <c r="K25" s="14"/>
      <c r="L25" s="14"/>
    </row>
    <row r="26" spans="1:12" ht="12.75">
      <c r="A26" s="2" t="s">
        <v>93</v>
      </c>
      <c r="B26" s="3">
        <v>136285</v>
      </c>
      <c r="C26" s="3">
        <v>136135</v>
      </c>
      <c r="D26" s="3">
        <v>136195</v>
      </c>
      <c r="E26" s="3"/>
      <c r="F26" s="3">
        <v>6854</v>
      </c>
      <c r="G26" s="3">
        <v>7002</v>
      </c>
      <c r="H26" s="3">
        <v>6943</v>
      </c>
      <c r="I26" s="14"/>
      <c r="J26" s="14"/>
      <c r="K26" s="14"/>
      <c r="L26" s="14"/>
    </row>
    <row r="27" spans="1:12" ht="15.75" customHeight="1">
      <c r="A27" s="41" t="s">
        <v>94</v>
      </c>
      <c r="B27" s="41">
        <v>139238</v>
      </c>
      <c r="C27" s="41">
        <v>133562</v>
      </c>
      <c r="D27" s="41">
        <v>135892</v>
      </c>
      <c r="E27" s="41"/>
      <c r="F27" s="41">
        <v>6935</v>
      </c>
      <c r="G27" s="41">
        <v>7032</v>
      </c>
      <c r="H27" s="41">
        <v>6992</v>
      </c>
      <c r="I27" s="14"/>
      <c r="J27" s="14"/>
      <c r="K27" s="14"/>
      <c r="L27" s="14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L28" sqref="L28"/>
    </sheetView>
  </sheetViews>
  <sheetFormatPr defaultColWidth="9.140625" defaultRowHeight="12.75"/>
  <cols>
    <col min="1" max="1" width="25.8515625" style="0" customWidth="1"/>
    <col min="2" max="2" width="6.421875" style="0" customWidth="1"/>
    <col min="3" max="3" width="6.7109375" style="0" customWidth="1"/>
    <col min="4" max="4" width="6.8515625" style="0" customWidth="1"/>
    <col min="5" max="5" width="1.28515625" style="0" customWidth="1"/>
    <col min="6" max="8" width="6.7109375" style="0" customWidth="1"/>
    <col min="9" max="9" width="1.28515625" style="0" customWidth="1"/>
    <col min="10" max="11" width="6.7109375" style="0" customWidth="1"/>
    <col min="12" max="12" width="7.7109375" style="0" customWidth="1"/>
    <col min="13" max="13" width="1.7109375" style="0" customWidth="1"/>
  </cols>
  <sheetData>
    <row r="1" spans="1:18" ht="12.75" customHeight="1">
      <c r="A1" s="92" t="s">
        <v>110</v>
      </c>
      <c r="B1" s="93"/>
      <c r="C1" s="93"/>
      <c r="D1" s="93"/>
      <c r="E1" s="93"/>
      <c r="F1" s="93"/>
      <c r="G1" s="93"/>
      <c r="H1" s="93"/>
      <c r="I1" s="97"/>
      <c r="J1" s="97"/>
      <c r="K1" s="97"/>
      <c r="L1" s="97"/>
      <c r="Q1" s="1"/>
      <c r="R1" s="1"/>
    </row>
    <row r="2" spans="1:18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Q2" s="1"/>
      <c r="R2" s="1"/>
    </row>
    <row r="3" spans="1:18" ht="12.75" customHeight="1">
      <c r="A3" s="92" t="s">
        <v>115</v>
      </c>
      <c r="B3" s="93"/>
      <c r="C3" s="93"/>
      <c r="D3" s="93"/>
      <c r="E3" s="93"/>
      <c r="F3" s="93"/>
      <c r="G3" s="93"/>
      <c r="H3" s="93"/>
      <c r="I3" s="97"/>
      <c r="J3" s="97"/>
      <c r="K3" s="97"/>
      <c r="L3" s="97"/>
      <c r="Q3" s="1"/>
      <c r="R3" s="1"/>
    </row>
    <row r="4" spans="1:18" ht="15.75" customHeight="1">
      <c r="A4" s="25"/>
      <c r="B4" s="89">
        <v>38353</v>
      </c>
      <c r="C4" s="90"/>
      <c r="D4" s="90"/>
      <c r="E4" s="83"/>
      <c r="F4" s="89">
        <v>38718</v>
      </c>
      <c r="G4" s="89"/>
      <c r="H4" s="89"/>
      <c r="I4" s="85"/>
      <c r="J4" s="89">
        <v>39083</v>
      </c>
      <c r="K4" s="90"/>
      <c r="L4" s="90"/>
      <c r="Q4" s="15"/>
      <c r="R4" s="1"/>
    </row>
    <row r="5" spans="1:18" ht="15.75" customHeight="1">
      <c r="A5" s="26"/>
      <c r="B5" s="35" t="s">
        <v>4</v>
      </c>
      <c r="C5" s="35" t="s">
        <v>5</v>
      </c>
      <c r="D5" s="35" t="s">
        <v>6</v>
      </c>
      <c r="E5" s="74"/>
      <c r="F5" s="35" t="s">
        <v>4</v>
      </c>
      <c r="G5" s="35" t="s">
        <v>5</v>
      </c>
      <c r="H5" s="35" t="s">
        <v>6</v>
      </c>
      <c r="I5" s="27"/>
      <c r="J5" s="35" t="s">
        <v>4</v>
      </c>
      <c r="K5" s="35" t="s">
        <v>5</v>
      </c>
      <c r="L5" s="35" t="s">
        <v>6</v>
      </c>
      <c r="Q5" s="15"/>
      <c r="R5" s="1"/>
    </row>
    <row r="6" spans="1:18" ht="20.25" customHeight="1">
      <c r="A6" s="46" t="s">
        <v>11</v>
      </c>
      <c r="B6" s="20"/>
      <c r="C6" s="20"/>
      <c r="D6" s="20"/>
      <c r="F6" s="44"/>
      <c r="G6" s="44"/>
      <c r="H6" s="44"/>
      <c r="I6" s="20"/>
      <c r="J6" s="44"/>
      <c r="K6" s="44"/>
      <c r="L6" s="44"/>
      <c r="Q6" s="15"/>
      <c r="R6" s="1"/>
    </row>
    <row r="7" spans="1:18" ht="15.75" customHeight="1">
      <c r="A7" s="58" t="s">
        <v>107</v>
      </c>
      <c r="B7" s="45">
        <v>29152</v>
      </c>
      <c r="C7" s="45">
        <v>37018</v>
      </c>
      <c r="D7" s="45">
        <f>B7+C7</f>
        <v>66170</v>
      </c>
      <c r="F7" s="45">
        <v>29306</v>
      </c>
      <c r="G7" s="45">
        <v>37374</v>
      </c>
      <c r="H7" s="45">
        <v>66680</v>
      </c>
      <c r="I7" s="20"/>
      <c r="J7" s="45">
        <v>27794</v>
      </c>
      <c r="K7" s="45">
        <v>36090</v>
      </c>
      <c r="L7" s="45">
        <f>J7+K7</f>
        <v>63884</v>
      </c>
      <c r="Q7" s="15"/>
      <c r="R7" s="1"/>
    </row>
    <row r="8" spans="1:18" ht="15.75" customHeight="1">
      <c r="A8" s="47" t="s">
        <v>14</v>
      </c>
      <c r="B8" s="45">
        <v>7802</v>
      </c>
      <c r="C8" s="45">
        <v>14108</v>
      </c>
      <c r="D8" s="45">
        <f>B8+C8</f>
        <v>21910</v>
      </c>
      <c r="F8" s="45">
        <v>7561</v>
      </c>
      <c r="G8" s="45">
        <v>13739</v>
      </c>
      <c r="H8" s="45">
        <v>21300</v>
      </c>
      <c r="I8" s="20"/>
      <c r="J8" s="45">
        <v>6672</v>
      </c>
      <c r="K8" s="45">
        <v>11634</v>
      </c>
      <c r="L8" s="45">
        <f>J8+K8</f>
        <v>18306</v>
      </c>
      <c r="Q8" s="15"/>
      <c r="R8" s="1"/>
    </row>
    <row r="9" spans="1:18" ht="15.75" customHeight="1">
      <c r="A9" s="47" t="s">
        <v>15</v>
      </c>
      <c r="B9" s="45">
        <v>2165</v>
      </c>
      <c r="C9" s="45">
        <v>6076</v>
      </c>
      <c r="D9" s="45">
        <f>B9+C9</f>
        <v>8241</v>
      </c>
      <c r="F9" s="45">
        <v>2135</v>
      </c>
      <c r="G9" s="45">
        <v>6286</v>
      </c>
      <c r="H9" s="45">
        <v>8421</v>
      </c>
      <c r="I9" s="20"/>
      <c r="J9" s="45">
        <v>1974</v>
      </c>
      <c r="K9" s="45">
        <v>5478</v>
      </c>
      <c r="L9" s="45">
        <f>J9+K9</f>
        <v>7452</v>
      </c>
      <c r="M9" s="20"/>
      <c r="Q9" s="15"/>
      <c r="R9" s="1"/>
    </row>
    <row r="10" spans="1:18" ht="15.75" customHeight="1">
      <c r="A10" s="47" t="s">
        <v>16</v>
      </c>
      <c r="B10" s="44">
        <v>135</v>
      </c>
      <c r="C10" s="44">
        <v>378</v>
      </c>
      <c r="D10" s="45">
        <f>B10+C10</f>
        <v>513</v>
      </c>
      <c r="F10" s="45">
        <v>144</v>
      </c>
      <c r="G10" s="45">
        <v>357</v>
      </c>
      <c r="H10" s="45">
        <v>501</v>
      </c>
      <c r="I10" s="20"/>
      <c r="J10" s="45">
        <v>129</v>
      </c>
      <c r="K10" s="45">
        <v>307</v>
      </c>
      <c r="L10" s="45">
        <f>J10+K10</f>
        <v>436</v>
      </c>
      <c r="Q10" s="15"/>
      <c r="R10" s="1"/>
    </row>
    <row r="11" spans="1:18" ht="15.75" customHeight="1">
      <c r="A11" s="47" t="s">
        <v>53</v>
      </c>
      <c r="B11" s="44">
        <v>0</v>
      </c>
      <c r="C11" s="44">
        <v>0</v>
      </c>
      <c r="D11" s="45">
        <f>B11+C11</f>
        <v>0</v>
      </c>
      <c r="F11" s="45">
        <v>1</v>
      </c>
      <c r="G11" s="45">
        <v>0</v>
      </c>
      <c r="H11" s="45">
        <v>1</v>
      </c>
      <c r="I11" s="20"/>
      <c r="J11" s="45">
        <v>0</v>
      </c>
      <c r="K11" s="45">
        <v>0</v>
      </c>
      <c r="L11" s="45">
        <f>J11+K11</f>
        <v>0</v>
      </c>
      <c r="Q11" s="15"/>
      <c r="R11" s="1"/>
    </row>
    <row r="12" spans="1:18" ht="15.75" customHeight="1">
      <c r="A12" s="47" t="s">
        <v>6</v>
      </c>
      <c r="B12" s="45">
        <f>SUM(B7:B11)</f>
        <v>39254</v>
      </c>
      <c r="C12" s="45">
        <f>SUM(C7:C11)</f>
        <v>57580</v>
      </c>
      <c r="D12" s="45">
        <f>SUM(D7:D11)</f>
        <v>96834</v>
      </c>
      <c r="F12" s="45">
        <f>SUM(F7:F11)</f>
        <v>39147</v>
      </c>
      <c r="G12" s="45">
        <f>SUM(G7:G11)</f>
        <v>57756</v>
      </c>
      <c r="H12" s="45">
        <f>SUM(H7:H11)</f>
        <v>96903</v>
      </c>
      <c r="I12" s="20"/>
      <c r="J12" s="45">
        <f>SUM(J7:J11)</f>
        <v>36569</v>
      </c>
      <c r="K12" s="45">
        <f>SUM(K7:K11)</f>
        <v>53509</v>
      </c>
      <c r="L12" s="45">
        <f>SUM(L7:L11)</f>
        <v>90078</v>
      </c>
      <c r="Q12" s="15"/>
      <c r="R12" s="1"/>
    </row>
    <row r="13" spans="1:18" ht="12.75" customHeight="1">
      <c r="A13" s="47"/>
      <c r="B13" s="19"/>
      <c r="C13" s="19"/>
      <c r="D13" s="19"/>
      <c r="F13" s="44"/>
      <c r="G13" s="44"/>
      <c r="H13" s="44"/>
      <c r="I13" s="20"/>
      <c r="J13" s="44"/>
      <c r="K13" s="44"/>
      <c r="L13" s="44"/>
      <c r="Q13" s="15"/>
      <c r="R13" s="1"/>
    </row>
    <row r="14" spans="1:18" ht="20.25" customHeight="1">
      <c r="A14" s="8" t="s">
        <v>100</v>
      </c>
      <c r="B14" s="7"/>
      <c r="C14" s="7"/>
      <c r="D14" s="7"/>
      <c r="F14" s="3"/>
      <c r="G14" s="3"/>
      <c r="H14" s="3"/>
      <c r="I14" s="7"/>
      <c r="J14" s="3"/>
      <c r="K14" s="3"/>
      <c r="L14" s="3"/>
      <c r="Q14" s="4"/>
      <c r="R14" s="1"/>
    </row>
    <row r="15" spans="1:18" ht="15" customHeight="1">
      <c r="A15" s="58" t="s">
        <v>107</v>
      </c>
      <c r="B15" s="3">
        <v>52368</v>
      </c>
      <c r="C15" s="3">
        <v>68869</v>
      </c>
      <c r="D15" s="45">
        <f>B15+C15</f>
        <v>121237</v>
      </c>
      <c r="F15" s="3">
        <v>71660</v>
      </c>
      <c r="G15" s="3">
        <v>93115</v>
      </c>
      <c r="H15" s="3">
        <v>164775</v>
      </c>
      <c r="I15" s="7"/>
      <c r="J15" s="3">
        <v>86860</v>
      </c>
      <c r="K15" s="3">
        <v>112563</v>
      </c>
      <c r="L15" s="45">
        <f>J15+K15</f>
        <v>199423</v>
      </c>
      <c r="Q15" s="4"/>
      <c r="R15" s="1"/>
    </row>
    <row r="16" spans="1:18" ht="15" customHeight="1">
      <c r="A16" s="47" t="s">
        <v>14</v>
      </c>
      <c r="B16" s="3">
        <v>20356</v>
      </c>
      <c r="C16" s="3">
        <v>31655</v>
      </c>
      <c r="D16" s="45">
        <f>B16+C16</f>
        <v>52011</v>
      </c>
      <c r="F16" s="3">
        <v>31770</v>
      </c>
      <c r="G16" s="3">
        <v>47550</v>
      </c>
      <c r="H16" s="3">
        <v>79320</v>
      </c>
      <c r="I16" s="7"/>
      <c r="J16" s="3">
        <v>44048</v>
      </c>
      <c r="K16" s="3">
        <v>63286</v>
      </c>
      <c r="L16" s="45">
        <f>J16+K16</f>
        <v>107334</v>
      </c>
      <c r="Q16" s="4"/>
      <c r="R16" s="1"/>
    </row>
    <row r="17" spans="1:18" ht="15" customHeight="1">
      <c r="A17" s="47" t="s">
        <v>15</v>
      </c>
      <c r="B17" s="3">
        <v>5117</v>
      </c>
      <c r="C17" s="3">
        <v>12581</v>
      </c>
      <c r="D17" s="45">
        <f>B17+C17</f>
        <v>17698</v>
      </c>
      <c r="F17" s="3">
        <v>7737</v>
      </c>
      <c r="G17" s="3">
        <v>19066</v>
      </c>
      <c r="H17" s="3">
        <v>26803</v>
      </c>
      <c r="I17" s="7"/>
      <c r="J17" s="3">
        <v>10379</v>
      </c>
      <c r="K17" s="3">
        <v>25349</v>
      </c>
      <c r="L17" s="45">
        <f>J17+K17</f>
        <v>35728</v>
      </c>
      <c r="Q17" s="4"/>
      <c r="R17" s="1"/>
    </row>
    <row r="18" spans="1:18" ht="12.75">
      <c r="A18" s="47" t="s">
        <v>16</v>
      </c>
      <c r="B18" s="3">
        <v>553</v>
      </c>
      <c r="C18" s="3">
        <v>1217</v>
      </c>
      <c r="D18" s="45">
        <f>B18+C18</f>
        <v>1770</v>
      </c>
      <c r="F18" s="3">
        <v>938</v>
      </c>
      <c r="G18" s="3">
        <v>2026</v>
      </c>
      <c r="H18" s="3">
        <v>2964</v>
      </c>
      <c r="I18" s="7"/>
      <c r="J18" s="3">
        <v>1395</v>
      </c>
      <c r="K18" s="3">
        <v>3006</v>
      </c>
      <c r="L18" s="45">
        <f>J18+K18</f>
        <v>4401</v>
      </c>
      <c r="Q18" s="4"/>
      <c r="R18" s="1"/>
    </row>
    <row r="19" spans="1:18" ht="12.75">
      <c r="A19" s="47" t="s">
        <v>53</v>
      </c>
      <c r="B19" s="3">
        <v>0</v>
      </c>
      <c r="C19" s="3">
        <v>0</v>
      </c>
      <c r="D19" s="45">
        <f>B19+C19</f>
        <v>0</v>
      </c>
      <c r="F19" s="3">
        <v>1</v>
      </c>
      <c r="G19" s="3">
        <v>0</v>
      </c>
      <c r="H19" s="3">
        <v>1</v>
      </c>
      <c r="I19" s="7"/>
      <c r="J19" s="3">
        <v>2</v>
      </c>
      <c r="K19" s="3">
        <v>0</v>
      </c>
      <c r="L19" s="45">
        <f>J19+K19</f>
        <v>2</v>
      </c>
      <c r="Q19" s="4"/>
      <c r="R19" s="1"/>
    </row>
    <row r="20" spans="1:18" ht="15.75" customHeight="1">
      <c r="A20" s="3" t="s">
        <v>6</v>
      </c>
      <c r="B20" s="3">
        <f>SUM(B15:B19)</f>
        <v>78394</v>
      </c>
      <c r="C20" s="3">
        <f>SUM(C15:C19)</f>
        <v>114322</v>
      </c>
      <c r="D20" s="3">
        <f>SUM(D15:D19)</f>
        <v>192716</v>
      </c>
      <c r="F20" s="45">
        <f>SUM(F15:F19)</f>
        <v>112106</v>
      </c>
      <c r="G20" s="45">
        <f>SUM(G15:G19)</f>
        <v>161757</v>
      </c>
      <c r="H20" s="45">
        <f>SUM(H15:H19)</f>
        <v>273863</v>
      </c>
      <c r="I20" s="7"/>
      <c r="J20" s="45">
        <f>SUM(J15:J19)</f>
        <v>142684</v>
      </c>
      <c r="K20" s="45">
        <f>SUM(K15:K19)</f>
        <v>204204</v>
      </c>
      <c r="L20" s="45">
        <f>SUM(L15:L19)</f>
        <v>346888</v>
      </c>
      <c r="Q20" s="4"/>
      <c r="R20" s="1"/>
    </row>
    <row r="21" spans="1:18" ht="12.75">
      <c r="A21" s="3"/>
      <c r="B21" s="7"/>
      <c r="C21" s="7"/>
      <c r="D21" s="7"/>
      <c r="F21" s="3"/>
      <c r="G21" s="3"/>
      <c r="H21" s="3"/>
      <c r="I21" s="7"/>
      <c r="J21" s="3"/>
      <c r="K21" s="3"/>
      <c r="L21" s="3"/>
      <c r="Q21" s="4"/>
      <c r="R21" s="1"/>
    </row>
    <row r="22" spans="1:18" ht="21" customHeight="1">
      <c r="A22" s="8" t="s">
        <v>109</v>
      </c>
      <c r="B22" s="7"/>
      <c r="C22" s="7"/>
      <c r="D22" s="7"/>
      <c r="F22" s="3"/>
      <c r="G22" s="3"/>
      <c r="H22" s="3"/>
      <c r="I22" s="7"/>
      <c r="J22" s="3"/>
      <c r="K22" s="3"/>
      <c r="L22" s="3"/>
      <c r="Q22" s="4"/>
      <c r="R22" s="1"/>
    </row>
    <row r="23" spans="1:18" ht="15" customHeight="1">
      <c r="A23" s="58" t="s">
        <v>107</v>
      </c>
      <c r="B23" s="3">
        <f aca="true" t="shared" si="0" ref="B23:C27">B7+B15</f>
        <v>81520</v>
      </c>
      <c r="C23" s="3">
        <f t="shared" si="0"/>
        <v>105887</v>
      </c>
      <c r="D23" s="45">
        <f>B23+C23</f>
        <v>187407</v>
      </c>
      <c r="F23" s="3">
        <f aca="true" t="shared" si="1" ref="F23:G27">F7+F15</f>
        <v>100966</v>
      </c>
      <c r="G23" s="3">
        <f t="shared" si="1"/>
        <v>130489</v>
      </c>
      <c r="H23" s="3">
        <f>F23+G23</f>
        <v>231455</v>
      </c>
      <c r="I23" s="7"/>
      <c r="J23" s="3">
        <f aca="true" t="shared" si="2" ref="J23:K27">J7+J15</f>
        <v>114654</v>
      </c>
      <c r="K23" s="3">
        <f t="shared" si="2"/>
        <v>148653</v>
      </c>
      <c r="L23" s="45">
        <f aca="true" t="shared" si="3" ref="L23:L28">J23+K23</f>
        <v>263307</v>
      </c>
      <c r="Q23" s="4"/>
      <c r="R23" s="1"/>
    </row>
    <row r="24" spans="1:18" ht="15" customHeight="1">
      <c r="A24" s="47" t="s">
        <v>14</v>
      </c>
      <c r="B24" s="3">
        <f t="shared" si="0"/>
        <v>28158</v>
      </c>
      <c r="C24" s="3">
        <f t="shared" si="0"/>
        <v>45763</v>
      </c>
      <c r="D24" s="45">
        <f>B24+C24</f>
        <v>73921</v>
      </c>
      <c r="F24" s="3">
        <f t="shared" si="1"/>
        <v>39331</v>
      </c>
      <c r="G24" s="3">
        <f t="shared" si="1"/>
        <v>61289</v>
      </c>
      <c r="H24" s="3">
        <f>F24+G24</f>
        <v>100620</v>
      </c>
      <c r="I24" s="7"/>
      <c r="J24" s="3">
        <f t="shared" si="2"/>
        <v>50720</v>
      </c>
      <c r="K24" s="3">
        <f t="shared" si="2"/>
        <v>74920</v>
      </c>
      <c r="L24" s="45">
        <f t="shared" si="3"/>
        <v>125640</v>
      </c>
      <c r="Q24" s="4"/>
      <c r="R24" s="1"/>
    </row>
    <row r="25" spans="1:18" ht="12.75">
      <c r="A25" s="47" t="s">
        <v>15</v>
      </c>
      <c r="B25" s="3">
        <f t="shared" si="0"/>
        <v>7282</v>
      </c>
      <c r="C25" s="3">
        <f t="shared" si="0"/>
        <v>18657</v>
      </c>
      <c r="D25" s="45">
        <f>B25+C25</f>
        <v>25939</v>
      </c>
      <c r="F25" s="3">
        <f t="shared" si="1"/>
        <v>9872</v>
      </c>
      <c r="G25" s="3">
        <f t="shared" si="1"/>
        <v>25352</v>
      </c>
      <c r="H25" s="3">
        <f>F25+G25</f>
        <v>35224</v>
      </c>
      <c r="I25" s="7"/>
      <c r="J25" s="3">
        <f t="shared" si="2"/>
        <v>12353</v>
      </c>
      <c r="K25" s="3">
        <f t="shared" si="2"/>
        <v>30827</v>
      </c>
      <c r="L25" s="45">
        <f t="shared" si="3"/>
        <v>43180</v>
      </c>
      <c r="Q25" s="4"/>
      <c r="R25" s="1"/>
    </row>
    <row r="26" spans="1:18" ht="12.75">
      <c r="A26" s="47" t="s">
        <v>16</v>
      </c>
      <c r="B26" s="3">
        <f t="shared" si="0"/>
        <v>688</v>
      </c>
      <c r="C26" s="3">
        <f t="shared" si="0"/>
        <v>1595</v>
      </c>
      <c r="D26" s="45">
        <f>B26+C26</f>
        <v>2283</v>
      </c>
      <c r="F26" s="3">
        <f t="shared" si="1"/>
        <v>1082</v>
      </c>
      <c r="G26" s="3">
        <f t="shared" si="1"/>
        <v>2383</v>
      </c>
      <c r="H26" s="3">
        <f>F26+G26</f>
        <v>3465</v>
      </c>
      <c r="I26" s="7"/>
      <c r="J26" s="3">
        <f t="shared" si="2"/>
        <v>1524</v>
      </c>
      <c r="K26" s="3">
        <f t="shared" si="2"/>
        <v>3313</v>
      </c>
      <c r="L26" s="45">
        <f t="shared" si="3"/>
        <v>4837</v>
      </c>
      <c r="Q26" s="4"/>
      <c r="R26" s="1"/>
    </row>
    <row r="27" spans="1:18" ht="15.75" customHeight="1">
      <c r="A27" s="47" t="s">
        <v>53</v>
      </c>
      <c r="B27" s="3">
        <f t="shared" si="0"/>
        <v>0</v>
      </c>
      <c r="C27" s="3">
        <f t="shared" si="0"/>
        <v>0</v>
      </c>
      <c r="D27" s="45">
        <f>B27+C27</f>
        <v>0</v>
      </c>
      <c r="F27" s="3">
        <f t="shared" si="1"/>
        <v>2</v>
      </c>
      <c r="G27" s="3">
        <f t="shared" si="1"/>
        <v>0</v>
      </c>
      <c r="H27" s="3">
        <f>F27+G27</f>
        <v>2</v>
      </c>
      <c r="I27" s="7"/>
      <c r="J27" s="3">
        <f t="shared" si="2"/>
        <v>2</v>
      </c>
      <c r="K27" s="3">
        <f t="shared" si="2"/>
        <v>0</v>
      </c>
      <c r="L27" s="45">
        <f t="shared" si="3"/>
        <v>2</v>
      </c>
      <c r="Q27" s="4"/>
      <c r="R27" s="1"/>
    </row>
    <row r="28" spans="1:18" ht="12.75">
      <c r="A28" s="41" t="s">
        <v>98</v>
      </c>
      <c r="B28" s="41">
        <f>SUM(B23:B27)</f>
        <v>117648</v>
      </c>
      <c r="C28" s="41">
        <f>SUM(C23:C27)</f>
        <v>171902</v>
      </c>
      <c r="D28" s="41">
        <f>SUM(D23:D27)</f>
        <v>289550</v>
      </c>
      <c r="E28" s="74"/>
      <c r="F28" s="41">
        <f>SUM(F23:F27)</f>
        <v>151253</v>
      </c>
      <c r="G28" s="41">
        <f>SUM(G23:G27)</f>
        <v>219513</v>
      </c>
      <c r="H28" s="41">
        <f>SUM(H23:H27)</f>
        <v>370766</v>
      </c>
      <c r="I28" s="10"/>
      <c r="J28" s="41">
        <f>SUM(J23:J27)</f>
        <v>179253</v>
      </c>
      <c r="K28" s="41">
        <f>SUM(K23:K27)</f>
        <v>257713</v>
      </c>
      <c r="L28" s="67">
        <f t="shared" si="3"/>
        <v>436966</v>
      </c>
      <c r="Q28" s="4"/>
      <c r="R28" s="1"/>
    </row>
    <row r="29" spans="1:18" ht="16.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Q29" s="1"/>
      <c r="R29" s="1"/>
    </row>
    <row r="30" spans="1:12" ht="1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5" customHeight="1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.7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.75" customHeight="1">
      <c r="A35" s="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2:12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</sheetData>
  <mergeCells count="5">
    <mergeCell ref="F4:H4"/>
    <mergeCell ref="J4:L4"/>
    <mergeCell ref="B4:D4"/>
    <mergeCell ref="A1:L1"/>
    <mergeCell ref="A3:L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4">
      <selection activeCell="C32" sqref="C32"/>
    </sheetView>
  </sheetViews>
  <sheetFormatPr defaultColWidth="9.140625" defaultRowHeight="12.75"/>
  <cols>
    <col min="1" max="1" width="21.421875" style="0" customWidth="1"/>
    <col min="2" max="2" width="7.28125" style="0" customWidth="1"/>
    <col min="3" max="4" width="3.7109375" style="0" customWidth="1"/>
    <col min="5" max="5" width="7.28125" style="0" customWidth="1"/>
    <col min="6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9" ht="26.25" customHeight="1">
      <c r="A1" s="92" t="s">
        <v>122</v>
      </c>
      <c r="B1" s="93"/>
      <c r="C1" s="93"/>
      <c r="D1" s="93"/>
      <c r="E1" s="93"/>
      <c r="F1" s="93"/>
      <c r="G1" s="93"/>
      <c r="H1" s="93"/>
      <c r="I1" s="93"/>
    </row>
    <row r="2" spans="1:9" ht="12.75" customHeight="1">
      <c r="A2" s="76"/>
      <c r="B2" s="22"/>
      <c r="C2" s="22"/>
      <c r="D2" s="22"/>
      <c r="E2" s="22"/>
      <c r="F2" s="22"/>
      <c r="G2" s="22"/>
      <c r="H2" s="22"/>
      <c r="I2" s="22"/>
    </row>
    <row r="3" spans="1:9" ht="26.25" customHeight="1">
      <c r="A3" s="92" t="s">
        <v>123</v>
      </c>
      <c r="B3" s="93"/>
      <c r="C3" s="93"/>
      <c r="D3" s="93"/>
      <c r="E3" s="93"/>
      <c r="F3" s="93"/>
      <c r="G3" s="93"/>
      <c r="H3" s="93"/>
      <c r="I3" s="93"/>
    </row>
    <row r="4" spans="1:9" ht="15.75" customHeight="1">
      <c r="A4" s="32" t="s">
        <v>7</v>
      </c>
      <c r="B4" s="98" t="s">
        <v>4</v>
      </c>
      <c r="C4" s="98"/>
      <c r="D4" s="32"/>
      <c r="E4" s="98" t="s">
        <v>5</v>
      </c>
      <c r="F4" s="98"/>
      <c r="G4" s="32"/>
      <c r="H4" s="98" t="s">
        <v>6</v>
      </c>
      <c r="I4" s="98"/>
    </row>
    <row r="5" spans="1:9" ht="15.75" customHeight="1">
      <c r="A5" s="34"/>
      <c r="B5" s="35" t="s">
        <v>8</v>
      </c>
      <c r="C5" s="35" t="s">
        <v>9</v>
      </c>
      <c r="D5" s="35"/>
      <c r="E5" s="35" t="s">
        <v>8</v>
      </c>
      <c r="F5" s="35" t="s">
        <v>9</v>
      </c>
      <c r="G5" s="35"/>
      <c r="H5" s="35" t="s">
        <v>10</v>
      </c>
      <c r="I5" s="35" t="s">
        <v>9</v>
      </c>
    </row>
    <row r="6" spans="1:9" ht="15.75" customHeight="1">
      <c r="A6" s="49" t="s">
        <v>99</v>
      </c>
      <c r="B6" s="44"/>
      <c r="C6" s="44"/>
      <c r="D6" s="44"/>
      <c r="E6" s="44"/>
      <c r="F6" s="44"/>
      <c r="G6" s="44"/>
      <c r="H6" s="44"/>
      <c r="I6" s="44"/>
    </row>
    <row r="7" spans="1:9" ht="12.75">
      <c r="A7" s="6" t="s">
        <v>27</v>
      </c>
      <c r="B7" s="3">
        <v>64541</v>
      </c>
      <c r="C7" s="3">
        <f>B7/$B$18*100</f>
        <v>36.00553407753287</v>
      </c>
      <c r="D7" s="44"/>
      <c r="E7" s="45">
        <v>89277</v>
      </c>
      <c r="F7" s="3">
        <f>E7/$E$18*100</f>
        <v>34.6420242673051</v>
      </c>
      <c r="G7" s="44"/>
      <c r="H7" s="45">
        <f>E7+B7</f>
        <v>153818</v>
      </c>
      <c r="I7" s="3">
        <f>H7/$H$18*100</f>
        <v>35.201365781319375</v>
      </c>
    </row>
    <row r="8" spans="1:9" ht="12.75">
      <c r="A8" s="6" t="s">
        <v>26</v>
      </c>
      <c r="B8" s="3">
        <v>42330</v>
      </c>
      <c r="C8" s="3">
        <f aca="true" t="shared" si="0" ref="C8:C17">B8/$B$18*100</f>
        <v>23.61466753694499</v>
      </c>
      <c r="D8" s="44"/>
      <c r="E8" s="45">
        <v>60265</v>
      </c>
      <c r="F8" s="3">
        <f aca="true" t="shared" si="1" ref="F8:F17">E8/$E$18*100</f>
        <v>23.384540166774666</v>
      </c>
      <c r="G8" s="44"/>
      <c r="H8" s="45">
        <f aca="true" t="shared" si="2" ref="H8:H17">E8+B8</f>
        <v>102595</v>
      </c>
      <c r="I8" s="3">
        <f aca="true" t="shared" si="3" ref="I8:I17">H8/$H$18*100</f>
        <v>23.478943441823848</v>
      </c>
    </row>
    <row r="9" spans="1:9" ht="12.75">
      <c r="A9" s="6" t="s">
        <v>25</v>
      </c>
      <c r="B9" s="3">
        <v>32913</v>
      </c>
      <c r="C9" s="3">
        <f t="shared" si="0"/>
        <v>18.36119897574936</v>
      </c>
      <c r="D9" s="44"/>
      <c r="E9" s="45">
        <v>49446</v>
      </c>
      <c r="F9" s="3">
        <f t="shared" si="1"/>
        <v>19.186459355950227</v>
      </c>
      <c r="G9" s="44"/>
      <c r="H9" s="45">
        <f t="shared" si="2"/>
        <v>82359</v>
      </c>
      <c r="I9" s="3">
        <f t="shared" si="3"/>
        <v>18.847919517765686</v>
      </c>
    </row>
    <row r="10" spans="1:9" ht="12.75">
      <c r="A10" s="6" t="s">
        <v>24</v>
      </c>
      <c r="B10" s="3">
        <v>23003</v>
      </c>
      <c r="C10" s="3">
        <f t="shared" si="0"/>
        <v>12.832700150067222</v>
      </c>
      <c r="D10" s="44"/>
      <c r="E10" s="45">
        <v>36325</v>
      </c>
      <c r="F10" s="3">
        <f t="shared" si="1"/>
        <v>14.095136838265823</v>
      </c>
      <c r="G10" s="44"/>
      <c r="H10" s="45">
        <f t="shared" si="2"/>
        <v>59328</v>
      </c>
      <c r="I10" s="3">
        <f t="shared" si="3"/>
        <v>13.57725772714582</v>
      </c>
    </row>
    <row r="11" spans="1:9" ht="12.75">
      <c r="A11" s="6" t="s">
        <v>23</v>
      </c>
      <c r="B11" s="45">
        <v>11304</v>
      </c>
      <c r="C11" s="3">
        <f t="shared" si="0"/>
        <v>6.306170608023296</v>
      </c>
      <c r="D11" s="44"/>
      <c r="E11" s="45">
        <v>15464</v>
      </c>
      <c r="F11" s="3">
        <f t="shared" si="1"/>
        <v>6.000473394822923</v>
      </c>
      <c r="G11" s="44"/>
      <c r="H11" s="45">
        <f t="shared" si="2"/>
        <v>26768</v>
      </c>
      <c r="I11" s="3">
        <f t="shared" si="3"/>
        <v>6.125877070527226</v>
      </c>
    </row>
    <row r="12" spans="1:9" ht="12.75">
      <c r="A12" s="6" t="s">
        <v>22</v>
      </c>
      <c r="B12" s="45">
        <v>2822</v>
      </c>
      <c r="C12" s="3">
        <f t="shared" si="0"/>
        <v>1.5743111691296658</v>
      </c>
      <c r="D12" s="44"/>
      <c r="E12" s="45">
        <v>3775</v>
      </c>
      <c r="F12" s="3">
        <v>2</v>
      </c>
      <c r="G12" s="44"/>
      <c r="H12" s="45">
        <f t="shared" si="2"/>
        <v>6597</v>
      </c>
      <c r="I12" s="3">
        <f t="shared" si="3"/>
        <v>1.5097284456914268</v>
      </c>
    </row>
    <row r="13" spans="1:9" ht="12.75">
      <c r="A13" s="6" t="s">
        <v>21</v>
      </c>
      <c r="B13" s="45">
        <v>979</v>
      </c>
      <c r="C13" s="3">
        <f t="shared" si="0"/>
        <v>0.5461554339397389</v>
      </c>
      <c r="D13" s="44"/>
      <c r="E13" s="45">
        <v>1350</v>
      </c>
      <c r="F13" s="3">
        <f t="shared" si="1"/>
        <v>0.5238385335625289</v>
      </c>
      <c r="G13" s="44"/>
      <c r="H13" s="45">
        <f t="shared" si="2"/>
        <v>2329</v>
      </c>
      <c r="I13" s="3">
        <f t="shared" si="3"/>
        <v>0.5329934136752058</v>
      </c>
    </row>
    <row r="14" spans="1:9" ht="12.75">
      <c r="A14" s="6" t="s">
        <v>20</v>
      </c>
      <c r="B14" s="45">
        <v>461</v>
      </c>
      <c r="C14" s="3">
        <f t="shared" si="0"/>
        <v>0.25717840147724164</v>
      </c>
      <c r="D14" s="44"/>
      <c r="E14" s="44">
        <v>606</v>
      </c>
      <c r="F14" s="3">
        <f t="shared" si="1"/>
        <v>0.23514529728806852</v>
      </c>
      <c r="G14" s="44"/>
      <c r="H14" s="45">
        <f t="shared" si="2"/>
        <v>1067</v>
      </c>
      <c r="I14" s="3">
        <f t="shared" si="3"/>
        <v>0.24418375800405526</v>
      </c>
    </row>
    <row r="15" spans="1:9" ht="12.75">
      <c r="A15" s="6" t="s">
        <v>19</v>
      </c>
      <c r="B15" s="45">
        <v>517</v>
      </c>
      <c r="C15" s="3">
        <f t="shared" si="0"/>
        <v>0.28841916174345755</v>
      </c>
      <c r="D15" s="44"/>
      <c r="E15" s="45">
        <v>702</v>
      </c>
      <c r="F15" s="3">
        <f t="shared" si="1"/>
        <v>0.272396037452515</v>
      </c>
      <c r="G15" s="44"/>
      <c r="H15" s="45">
        <f t="shared" si="2"/>
        <v>1219</v>
      </c>
      <c r="I15" s="3">
        <f t="shared" si="3"/>
        <v>0.2789690731086629</v>
      </c>
    </row>
    <row r="16" spans="1:9" ht="12.75">
      <c r="A16" s="6" t="s">
        <v>18</v>
      </c>
      <c r="B16" s="45">
        <v>379</v>
      </c>
      <c r="C16" s="3">
        <f t="shared" si="0"/>
        <v>0.21143300251599695</v>
      </c>
      <c r="D16" s="44"/>
      <c r="E16" s="44">
        <v>503</v>
      </c>
      <c r="F16" s="3">
        <f t="shared" si="1"/>
        <v>0.19517835731996447</v>
      </c>
      <c r="G16" s="44"/>
      <c r="H16" s="45">
        <f t="shared" si="2"/>
        <v>882</v>
      </c>
      <c r="I16" s="3">
        <f t="shared" si="3"/>
        <v>0.20184636790963142</v>
      </c>
    </row>
    <row r="17" spans="1:9" ht="12.75" customHeight="1">
      <c r="A17" s="6" t="s">
        <v>17</v>
      </c>
      <c r="B17" s="45">
        <v>4</v>
      </c>
      <c r="C17" s="3">
        <f t="shared" si="0"/>
        <v>0.002231482876158279</v>
      </c>
      <c r="D17" s="44"/>
      <c r="E17" s="44">
        <v>0</v>
      </c>
      <c r="F17" s="3">
        <f t="shared" si="1"/>
        <v>0</v>
      </c>
      <c r="G17" s="44"/>
      <c r="H17" s="45">
        <f t="shared" si="2"/>
        <v>4</v>
      </c>
      <c r="I17" s="3">
        <f t="shared" si="3"/>
        <v>0.0009154030290686231</v>
      </c>
    </row>
    <row r="18" spans="1:9" ht="15.75" customHeight="1">
      <c r="A18" s="6" t="s">
        <v>6</v>
      </c>
      <c r="B18" s="45">
        <f>SUM(B7:B17)</f>
        <v>179253</v>
      </c>
      <c r="C18" s="45">
        <f>SUM(C7:C17)</f>
        <v>100.00000000000003</v>
      </c>
      <c r="D18" s="44"/>
      <c r="E18" s="45">
        <f>SUM(E7:E17)</f>
        <v>257713</v>
      </c>
      <c r="F18" s="45">
        <v>100</v>
      </c>
      <c r="G18" s="44"/>
      <c r="H18" s="45">
        <f>SUM(H7:H17)</f>
        <v>436966</v>
      </c>
      <c r="I18" s="45">
        <f>SUM(I7:I17)</f>
        <v>100.00000000000001</v>
      </c>
    </row>
    <row r="19" spans="1:9" ht="12.75">
      <c r="A19" s="6"/>
      <c r="B19" s="44"/>
      <c r="C19" s="44"/>
      <c r="D19" s="44"/>
      <c r="E19" s="44"/>
      <c r="F19" s="44"/>
      <c r="G19" s="44"/>
      <c r="H19" s="44"/>
      <c r="I19" s="44"/>
    </row>
    <row r="20" spans="1:9" ht="19.5" customHeight="1">
      <c r="A20" s="50" t="s">
        <v>3</v>
      </c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6" t="s">
        <v>27</v>
      </c>
      <c r="B21" s="3">
        <v>27603</v>
      </c>
      <c r="C21" s="3">
        <f aca="true" t="shared" si="4" ref="C21:C31">B21/$B$32*100</f>
        <v>36.69294269344783</v>
      </c>
      <c r="D21" s="3"/>
      <c r="E21" s="3">
        <v>43038</v>
      </c>
      <c r="F21" s="3">
        <f aca="true" t="shared" si="5" ref="F21:F31">E21/$E$32*100</f>
        <v>37.28816496274476</v>
      </c>
      <c r="G21" s="3"/>
      <c r="H21" s="3">
        <f aca="true" t="shared" si="6" ref="H21:H27">B21+E21</f>
        <v>70641</v>
      </c>
      <c r="I21" s="3">
        <f>H21/$H$32*100</f>
        <v>37.05329745550677</v>
      </c>
    </row>
    <row r="22" spans="1:9" ht="12.75">
      <c r="A22" s="6" t="s">
        <v>26</v>
      </c>
      <c r="B22" s="3">
        <v>17623</v>
      </c>
      <c r="C22" s="3">
        <v>24</v>
      </c>
      <c r="D22" s="3"/>
      <c r="E22" s="3">
        <v>26938</v>
      </c>
      <c r="F22" s="3">
        <f t="shared" si="5"/>
        <v>23.339109339802462</v>
      </c>
      <c r="G22" s="3"/>
      <c r="H22" s="3">
        <f t="shared" si="6"/>
        <v>44561</v>
      </c>
      <c r="I22" s="3">
        <f aca="true" t="shared" si="7" ref="I22:I31">H22/$H$32*100</f>
        <v>23.373564755805234</v>
      </c>
    </row>
    <row r="23" spans="1:9" ht="12.75">
      <c r="A23" s="6" t="s">
        <v>25</v>
      </c>
      <c r="B23" s="3">
        <v>11674</v>
      </c>
      <c r="C23" s="3">
        <f t="shared" si="4"/>
        <v>15.518364417031119</v>
      </c>
      <c r="D23" s="3"/>
      <c r="E23" s="3">
        <v>18922</v>
      </c>
      <c r="F23" s="3">
        <v>17</v>
      </c>
      <c r="G23" s="3"/>
      <c r="H23" s="3">
        <f t="shared" si="6"/>
        <v>30596</v>
      </c>
      <c r="I23" s="3">
        <f t="shared" si="7"/>
        <v>16.048508500002622</v>
      </c>
    </row>
    <row r="24" spans="1:9" ht="12.75">
      <c r="A24" s="6" t="s">
        <v>24</v>
      </c>
      <c r="B24" s="3">
        <v>8542</v>
      </c>
      <c r="C24" s="3">
        <f t="shared" si="4"/>
        <v>11.354965637337658</v>
      </c>
      <c r="D24" s="3"/>
      <c r="E24" s="3">
        <v>13348</v>
      </c>
      <c r="F24" s="3">
        <f t="shared" si="5"/>
        <v>11.56472015248657</v>
      </c>
      <c r="G24" s="3"/>
      <c r="H24" s="3">
        <f t="shared" si="6"/>
        <v>21890</v>
      </c>
      <c r="I24" s="3">
        <v>12</v>
      </c>
    </row>
    <row r="25" spans="1:9" ht="12.75">
      <c r="A25" s="6" t="s">
        <v>23</v>
      </c>
      <c r="B25" s="3">
        <v>6045</v>
      </c>
      <c r="C25" s="3">
        <f t="shared" si="4"/>
        <v>8.035678679197629</v>
      </c>
      <c r="D25" s="3"/>
      <c r="E25" s="3">
        <v>8213</v>
      </c>
      <c r="F25" s="3">
        <f t="shared" si="5"/>
        <v>7.11575116964131</v>
      </c>
      <c r="G25" s="3"/>
      <c r="H25" s="3">
        <f t="shared" si="6"/>
        <v>14258</v>
      </c>
      <c r="I25" s="3">
        <v>8</v>
      </c>
    </row>
    <row r="26" spans="1:9" ht="12.75">
      <c r="A26" s="6" t="s">
        <v>22</v>
      </c>
      <c r="B26" s="3">
        <v>2357</v>
      </c>
      <c r="C26" s="3">
        <f t="shared" si="4"/>
        <v>3.1331835644117136</v>
      </c>
      <c r="D26" s="3"/>
      <c r="E26" s="3">
        <v>3007</v>
      </c>
      <c r="F26" s="3">
        <f t="shared" si="5"/>
        <v>2.605267717899844</v>
      </c>
      <c r="G26" s="3"/>
      <c r="H26" s="3">
        <f t="shared" si="6"/>
        <v>5364</v>
      </c>
      <c r="I26" s="3">
        <f t="shared" si="7"/>
        <v>2.813576924892603</v>
      </c>
    </row>
    <row r="27" spans="1:9" ht="12.75">
      <c r="A27" s="6" t="s">
        <v>21</v>
      </c>
      <c r="B27" s="3">
        <v>592</v>
      </c>
      <c r="C27" s="3">
        <f t="shared" si="4"/>
        <v>0.7869514934797347</v>
      </c>
      <c r="D27" s="3"/>
      <c r="E27" s="3">
        <v>813</v>
      </c>
      <c r="F27" s="3">
        <f t="shared" si="5"/>
        <v>0.7043839889100676</v>
      </c>
      <c r="G27" s="3"/>
      <c r="H27" s="3">
        <f t="shared" si="6"/>
        <v>1405</v>
      </c>
      <c r="I27" s="3">
        <f t="shared" si="7"/>
        <v>0.7369641274187372</v>
      </c>
    </row>
    <row r="28" spans="1:9" ht="12.75">
      <c r="A28" s="6" t="s">
        <v>20</v>
      </c>
      <c r="B28" s="3">
        <v>290</v>
      </c>
      <c r="C28" s="3">
        <f t="shared" si="4"/>
        <v>0.3854998870086538</v>
      </c>
      <c r="D28" s="3"/>
      <c r="E28" s="3">
        <v>404</v>
      </c>
      <c r="F28" s="3">
        <f t="shared" si="5"/>
        <v>0.35002599202911105</v>
      </c>
      <c r="G28" s="3"/>
      <c r="H28" s="3">
        <f>B28+E28</f>
        <v>694</v>
      </c>
      <c r="I28" s="3">
        <f t="shared" si="7"/>
        <v>0.3640235618708923</v>
      </c>
    </row>
    <row r="29" spans="1:9" ht="12.75">
      <c r="A29" s="6" t="s">
        <v>19</v>
      </c>
      <c r="B29" s="3">
        <v>261</v>
      </c>
      <c r="C29" s="3">
        <f t="shared" si="4"/>
        <v>0.34694989830778844</v>
      </c>
      <c r="D29" s="3"/>
      <c r="E29" s="3">
        <v>414</v>
      </c>
      <c r="F29" s="3">
        <f t="shared" si="5"/>
        <v>0.3586900017328019</v>
      </c>
      <c r="G29" s="3"/>
      <c r="H29" s="3">
        <f>B29+E29</f>
        <v>675</v>
      </c>
      <c r="I29" s="3">
        <f t="shared" si="7"/>
        <v>0.3540574989378275</v>
      </c>
    </row>
    <row r="30" spans="1:9" ht="12.75">
      <c r="A30" s="6" t="s">
        <v>18</v>
      </c>
      <c r="B30" s="3">
        <v>239</v>
      </c>
      <c r="C30" s="3">
        <f t="shared" si="4"/>
        <v>0.31770507929333885</v>
      </c>
      <c r="D30" s="3"/>
      <c r="E30" s="3">
        <v>322</v>
      </c>
      <c r="F30" s="3">
        <f t="shared" si="5"/>
        <v>0.27898111245884594</v>
      </c>
      <c r="G30" s="3"/>
      <c r="H30" s="3">
        <f>B30+E30</f>
        <v>561</v>
      </c>
      <c r="I30" s="3">
        <f t="shared" si="7"/>
        <v>0.2942611213394388</v>
      </c>
    </row>
    <row r="31" spans="1:9" ht="12.75">
      <c r="A31" s="6" t="s">
        <v>17</v>
      </c>
      <c r="B31" s="3">
        <v>1</v>
      </c>
      <c r="C31" s="3">
        <f t="shared" si="4"/>
        <v>0.0013293099552022544</v>
      </c>
      <c r="D31" s="3"/>
      <c r="E31" s="3">
        <v>1</v>
      </c>
      <c r="F31" s="3">
        <f t="shared" si="5"/>
        <v>0.0008664009703690868</v>
      </c>
      <c r="G31" s="3"/>
      <c r="H31" s="3">
        <f>B31+E31</f>
        <v>2</v>
      </c>
      <c r="I31" s="3">
        <f t="shared" si="7"/>
        <v>0.0010490592561120816</v>
      </c>
    </row>
    <row r="32" spans="1:9" ht="15" customHeight="1">
      <c r="A32" s="6" t="s">
        <v>6</v>
      </c>
      <c r="B32" s="3">
        <f>SUM(B21:B31)</f>
        <v>75227</v>
      </c>
      <c r="C32" s="3">
        <v>100</v>
      </c>
      <c r="D32" s="3"/>
      <c r="E32" s="3">
        <f>SUM(E21:E31)</f>
        <v>115420</v>
      </c>
      <c r="F32" s="3">
        <v>100</v>
      </c>
      <c r="G32" s="3"/>
      <c r="H32" s="3">
        <f>SUM(H21:H31)</f>
        <v>190647</v>
      </c>
      <c r="I32" s="3">
        <v>100</v>
      </c>
    </row>
    <row r="33" spans="1:9" ht="12.75" customHeight="1">
      <c r="A33" s="50"/>
      <c r="B33" s="3"/>
      <c r="C33" s="3"/>
      <c r="D33" s="3"/>
      <c r="E33" s="3"/>
      <c r="F33" s="3"/>
      <c r="G33" s="3"/>
      <c r="H33" s="3"/>
      <c r="I33" s="3"/>
    </row>
    <row r="34" spans="1:9" ht="15.75" customHeight="1">
      <c r="A34" s="51" t="s">
        <v>101</v>
      </c>
      <c r="B34" s="3"/>
      <c r="C34" s="3"/>
      <c r="D34" s="3"/>
      <c r="E34" s="3"/>
      <c r="F34" s="3"/>
      <c r="G34" s="3"/>
      <c r="H34" s="3"/>
      <c r="I34" s="3"/>
    </row>
    <row r="35" spans="1:9" ht="12.75">
      <c r="A35" s="6" t="s">
        <v>27</v>
      </c>
      <c r="B35" s="3">
        <f aca="true" t="shared" si="8" ref="B35:B44">B7+B21</f>
        <v>92144</v>
      </c>
      <c r="C35" s="3">
        <f>B35/$B$46*100</f>
        <v>36.20873939012889</v>
      </c>
      <c r="D35" s="3"/>
      <c r="E35" s="3">
        <f>E7+E21</f>
        <v>132315</v>
      </c>
      <c r="F35" s="3">
        <v>36</v>
      </c>
      <c r="G35" s="3"/>
      <c r="H35" s="3">
        <f>B35+E35</f>
        <v>224459</v>
      </c>
      <c r="I35" s="3">
        <f>H35/$H$46*100</f>
        <v>35.76391821074452</v>
      </c>
    </row>
    <row r="36" spans="1:9" ht="12.75">
      <c r="A36" s="6" t="s">
        <v>26</v>
      </c>
      <c r="B36" s="3">
        <f t="shared" si="8"/>
        <v>59953</v>
      </c>
      <c r="C36" s="3">
        <f>B36/$B$46*100</f>
        <v>23.55902232002515</v>
      </c>
      <c r="D36" s="3"/>
      <c r="E36" s="3">
        <f aca="true" t="shared" si="9" ref="E36:E45">E8+E22</f>
        <v>87203</v>
      </c>
      <c r="F36" s="3">
        <v>24</v>
      </c>
      <c r="G36" s="3"/>
      <c r="H36" s="3">
        <f aca="true" t="shared" si="10" ref="H36:H45">B36+E36</f>
        <v>147156</v>
      </c>
      <c r="I36" s="3">
        <f>H36/$H$46*100</f>
        <v>23.44693306225333</v>
      </c>
    </row>
    <row r="37" spans="1:9" ht="12.75">
      <c r="A37" s="6" t="s">
        <v>25</v>
      </c>
      <c r="B37" s="3">
        <f t="shared" si="8"/>
        <v>44587</v>
      </c>
      <c r="C37" s="3">
        <v>18</v>
      </c>
      <c r="D37" s="3"/>
      <c r="E37" s="3">
        <f t="shared" si="9"/>
        <v>68368</v>
      </c>
      <c r="F37" s="3">
        <v>18</v>
      </c>
      <c r="G37" s="3"/>
      <c r="H37" s="3">
        <f t="shared" si="10"/>
        <v>112955</v>
      </c>
      <c r="I37" s="3">
        <f aca="true" t="shared" si="11" ref="I37:I45">H37/$H$46*100</f>
        <v>17.997555818633458</v>
      </c>
    </row>
    <row r="38" spans="1:9" ht="12.75">
      <c r="A38" s="6" t="s">
        <v>24</v>
      </c>
      <c r="B38" s="3">
        <f t="shared" si="8"/>
        <v>31545</v>
      </c>
      <c r="C38" s="3">
        <f aca="true" t="shared" si="12" ref="C38:C45">B38/$B$46*100</f>
        <v>12.395866079849103</v>
      </c>
      <c r="D38" s="3"/>
      <c r="E38" s="3">
        <f t="shared" si="9"/>
        <v>49673</v>
      </c>
      <c r="F38" s="3">
        <f aca="true" t="shared" si="13" ref="F38:F45">E38/$E$46*100</f>
        <v>13.312411392184556</v>
      </c>
      <c r="G38" s="3"/>
      <c r="H38" s="3">
        <f t="shared" si="10"/>
        <v>81218</v>
      </c>
      <c r="I38" s="3">
        <f t="shared" si="11"/>
        <v>12.940777198687725</v>
      </c>
    </row>
    <row r="39" spans="1:9" ht="12.75">
      <c r="A39" s="6" t="s">
        <v>23</v>
      </c>
      <c r="B39" s="3">
        <f t="shared" si="8"/>
        <v>17349</v>
      </c>
      <c r="C39" s="3">
        <f t="shared" si="12"/>
        <v>6.817431625275071</v>
      </c>
      <c r="D39" s="3"/>
      <c r="E39" s="3">
        <f t="shared" si="9"/>
        <v>23677</v>
      </c>
      <c r="F39" s="3">
        <f t="shared" si="13"/>
        <v>6.34545858983258</v>
      </c>
      <c r="G39" s="3"/>
      <c r="H39" s="3">
        <f t="shared" si="10"/>
        <v>41026</v>
      </c>
      <c r="I39" s="3">
        <v>7</v>
      </c>
    </row>
    <row r="40" spans="1:9" ht="12.75">
      <c r="A40" s="6" t="s">
        <v>22</v>
      </c>
      <c r="B40" s="3">
        <f t="shared" si="8"/>
        <v>5179</v>
      </c>
      <c r="C40" s="3">
        <v>2</v>
      </c>
      <c r="D40" s="3"/>
      <c r="E40" s="3">
        <f t="shared" si="9"/>
        <v>6782</v>
      </c>
      <c r="F40" s="3">
        <v>2</v>
      </c>
      <c r="G40" s="3"/>
      <c r="H40" s="3">
        <f t="shared" si="10"/>
        <v>11961</v>
      </c>
      <c r="I40" s="3">
        <f t="shared" si="11"/>
        <v>1.9057922637039069</v>
      </c>
    </row>
    <row r="41" spans="1:9" ht="12.75">
      <c r="A41" s="6" t="s">
        <v>21</v>
      </c>
      <c r="B41" s="3">
        <f t="shared" si="8"/>
        <v>1571</v>
      </c>
      <c r="C41" s="3">
        <v>1</v>
      </c>
      <c r="D41" s="3"/>
      <c r="E41" s="3">
        <f t="shared" si="9"/>
        <v>2163</v>
      </c>
      <c r="F41" s="3">
        <v>1</v>
      </c>
      <c r="G41" s="3"/>
      <c r="H41" s="3">
        <f t="shared" si="10"/>
        <v>3734</v>
      </c>
      <c r="I41" s="3">
        <v>1</v>
      </c>
    </row>
    <row r="42" spans="1:9" ht="12.75">
      <c r="A42" s="6" t="s">
        <v>20</v>
      </c>
      <c r="B42" s="3">
        <f t="shared" si="8"/>
        <v>751</v>
      </c>
      <c r="C42" s="3">
        <f t="shared" si="12"/>
        <v>0.2951116001257466</v>
      </c>
      <c r="D42" s="3"/>
      <c r="E42" s="3">
        <f t="shared" si="9"/>
        <v>1010</v>
      </c>
      <c r="F42" s="3">
        <f t="shared" si="13"/>
        <v>0.2706809636242305</v>
      </c>
      <c r="G42" s="3"/>
      <c r="H42" s="3">
        <f t="shared" si="10"/>
        <v>1761</v>
      </c>
      <c r="I42" s="3">
        <f t="shared" si="11"/>
        <v>0.2805869221956843</v>
      </c>
    </row>
    <row r="43" spans="1:9" ht="12.75">
      <c r="A43" s="6" t="s">
        <v>19</v>
      </c>
      <c r="B43" s="3">
        <f t="shared" si="8"/>
        <v>778</v>
      </c>
      <c r="C43" s="3">
        <f t="shared" si="12"/>
        <v>0.30572147123546056</v>
      </c>
      <c r="D43" s="3"/>
      <c r="E43" s="3">
        <f t="shared" si="9"/>
        <v>1116</v>
      </c>
      <c r="F43" s="3">
        <f t="shared" si="13"/>
        <v>0.29908906475707053</v>
      </c>
      <c r="G43" s="3"/>
      <c r="H43" s="3">
        <f t="shared" si="10"/>
        <v>1894</v>
      </c>
      <c r="I43" s="3">
        <f t="shared" si="11"/>
        <v>0.30177832517809544</v>
      </c>
    </row>
    <row r="44" spans="1:9" ht="12.75">
      <c r="A44" s="6" t="s">
        <v>18</v>
      </c>
      <c r="B44" s="3">
        <f t="shared" si="8"/>
        <v>618</v>
      </c>
      <c r="C44" s="3">
        <f t="shared" si="12"/>
        <v>0.24284816095567432</v>
      </c>
      <c r="D44" s="3"/>
      <c r="E44" s="3">
        <f t="shared" si="9"/>
        <v>825</v>
      </c>
      <c r="F44" s="3">
        <f t="shared" si="13"/>
        <v>0.22110078711880216</v>
      </c>
      <c r="G44" s="3"/>
      <c r="H44" s="3">
        <f t="shared" si="10"/>
        <v>1443</v>
      </c>
      <c r="I44" s="3">
        <f t="shared" si="11"/>
        <v>0.22991875566631031</v>
      </c>
    </row>
    <row r="45" spans="1:9" ht="12.75" customHeight="1">
      <c r="A45" s="6" t="s">
        <v>17</v>
      </c>
      <c r="B45" s="4">
        <f>B17+B31</f>
        <v>5</v>
      </c>
      <c r="C45" s="4">
        <f t="shared" si="12"/>
        <v>0.0019647909462433195</v>
      </c>
      <c r="D45" s="4"/>
      <c r="E45" s="4">
        <f t="shared" si="9"/>
        <v>1</v>
      </c>
      <c r="F45" s="4">
        <f t="shared" si="13"/>
        <v>0.00026800095408339655</v>
      </c>
      <c r="G45" s="4"/>
      <c r="H45" s="4">
        <f t="shared" si="10"/>
        <v>6</v>
      </c>
      <c r="I45" s="4">
        <f t="shared" si="11"/>
        <v>0.0009560031420636602</v>
      </c>
    </row>
    <row r="46" spans="1:9" ht="12.75">
      <c r="A46" s="52" t="s">
        <v>6</v>
      </c>
      <c r="B46" s="41">
        <f>SUM(B35:B45)</f>
        <v>254480</v>
      </c>
      <c r="C46" s="41">
        <v>100</v>
      </c>
      <c r="D46" s="42"/>
      <c r="E46" s="41">
        <f>SUM(E35:E45)</f>
        <v>373133</v>
      </c>
      <c r="F46" s="41">
        <v>100</v>
      </c>
      <c r="G46" s="42"/>
      <c r="H46" s="41">
        <f>SUM(H35:H45)</f>
        <v>627613</v>
      </c>
      <c r="I46" s="41">
        <v>100</v>
      </c>
    </row>
    <row r="47" ht="24" customHeight="1"/>
    <row r="50" s="1" customFormat="1" ht="12.75"/>
  </sheetData>
  <mergeCells count="5">
    <mergeCell ref="A1:I1"/>
    <mergeCell ref="B4:C4"/>
    <mergeCell ref="E4:F4"/>
    <mergeCell ref="H4:I4"/>
    <mergeCell ref="A3:I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SheetLayoutView="100" workbookViewId="0" topLeftCell="A4">
      <selection activeCell="H18" sqref="H18"/>
    </sheetView>
  </sheetViews>
  <sheetFormatPr defaultColWidth="9.140625" defaultRowHeight="12.75"/>
  <cols>
    <col min="1" max="1" width="26.8515625" style="0" customWidth="1"/>
    <col min="2" max="2" width="6.8515625" style="0" customWidth="1"/>
    <col min="3" max="3" width="6.7109375" style="0" customWidth="1"/>
    <col min="4" max="4" width="7.140625" style="0" customWidth="1"/>
    <col min="5" max="5" width="1.1484375" style="0" customWidth="1"/>
    <col min="6" max="6" width="6.421875" style="0" customWidth="1"/>
    <col min="7" max="7" width="6.7109375" style="0" customWidth="1"/>
    <col min="8" max="8" width="7.140625" style="0" customWidth="1"/>
    <col min="9" max="9" width="1.1484375" style="0" customWidth="1"/>
    <col min="10" max="10" width="6.421875" style="0" customWidth="1"/>
    <col min="11" max="11" width="6.7109375" style="0" customWidth="1"/>
    <col min="12" max="12" width="7.140625" style="0" customWidth="1"/>
    <col min="13" max="13" width="1.7109375" style="0" customWidth="1"/>
  </cols>
  <sheetData>
    <row r="1" spans="1:17" ht="12.75" customHeight="1">
      <c r="A1" s="92" t="s">
        <v>119</v>
      </c>
      <c r="B1" s="93"/>
      <c r="C1" s="93"/>
      <c r="D1" s="93"/>
      <c r="E1" s="93"/>
      <c r="F1" s="93"/>
      <c r="G1" s="93"/>
      <c r="H1" s="93"/>
      <c r="I1" s="94"/>
      <c r="J1" s="94"/>
      <c r="K1" s="94"/>
      <c r="L1" s="94"/>
      <c r="M1" s="94"/>
      <c r="N1" s="94"/>
      <c r="Q1" s="1"/>
    </row>
    <row r="2" spans="1:17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"/>
      <c r="Q2" s="1"/>
    </row>
    <row r="3" spans="1:17" ht="13.5" customHeight="1">
      <c r="A3" s="95" t="s">
        <v>111</v>
      </c>
      <c r="B3" s="93"/>
      <c r="C3" s="93"/>
      <c r="D3" s="93"/>
      <c r="E3" s="93"/>
      <c r="F3" s="93"/>
      <c r="G3" s="93"/>
      <c r="H3" s="93"/>
      <c r="I3" s="96"/>
      <c r="J3" s="96"/>
      <c r="K3" s="96"/>
      <c r="L3" s="96"/>
      <c r="M3" s="12"/>
      <c r="Q3" s="1"/>
    </row>
    <row r="4" spans="1:17" ht="15.75" customHeight="1">
      <c r="A4" s="32" t="s">
        <v>7</v>
      </c>
      <c r="B4" s="89">
        <v>38353</v>
      </c>
      <c r="C4" s="91"/>
      <c r="D4" s="91"/>
      <c r="E4" s="83"/>
      <c r="F4" s="89">
        <v>38718</v>
      </c>
      <c r="G4" s="89"/>
      <c r="H4" s="89"/>
      <c r="I4" s="33"/>
      <c r="J4" s="89">
        <v>39083</v>
      </c>
      <c r="K4" s="90"/>
      <c r="L4" s="90"/>
      <c r="M4" s="15"/>
      <c r="Q4" s="15"/>
    </row>
    <row r="5" spans="1:17" ht="12.75">
      <c r="A5" s="34"/>
      <c r="B5" s="35" t="s">
        <v>4</v>
      </c>
      <c r="C5" s="35" t="s">
        <v>5</v>
      </c>
      <c r="D5" s="35" t="s">
        <v>6</v>
      </c>
      <c r="E5" s="74"/>
      <c r="F5" s="35" t="s">
        <v>4</v>
      </c>
      <c r="G5" s="35" t="s">
        <v>5</v>
      </c>
      <c r="H5" s="35" t="s">
        <v>6</v>
      </c>
      <c r="I5" s="35"/>
      <c r="J5" s="35" t="s">
        <v>4</v>
      </c>
      <c r="K5" s="35" t="s">
        <v>5</v>
      </c>
      <c r="L5" s="35" t="s">
        <v>6</v>
      </c>
      <c r="M5" s="44"/>
      <c r="Q5" s="44"/>
    </row>
    <row r="6" spans="1:17" ht="20.25" customHeight="1">
      <c r="A6" s="8" t="s">
        <v>11</v>
      </c>
      <c r="B6" s="3"/>
      <c r="C6" s="13"/>
      <c r="D6" s="13"/>
      <c r="F6" s="3"/>
      <c r="G6" s="3"/>
      <c r="H6" s="3"/>
      <c r="I6" s="3"/>
      <c r="J6" s="3"/>
      <c r="K6" s="3"/>
      <c r="L6" s="3"/>
      <c r="M6" s="13"/>
      <c r="Q6" s="4"/>
    </row>
    <row r="7" spans="1:17" ht="12.75" customHeight="1">
      <c r="A7" s="6" t="s">
        <v>27</v>
      </c>
      <c r="B7" s="3">
        <v>13658</v>
      </c>
      <c r="C7" s="45">
        <v>20874</v>
      </c>
      <c r="D7" s="3">
        <f>B7+C7</f>
        <v>34532</v>
      </c>
      <c r="F7" s="3">
        <v>12678</v>
      </c>
      <c r="G7" s="3">
        <v>18813</v>
      </c>
      <c r="H7" s="3">
        <f aca="true" t="shared" si="0" ref="H7:H16">SUM(F7:G7)</f>
        <v>31491</v>
      </c>
      <c r="I7" s="3"/>
      <c r="J7" s="3">
        <v>11983</v>
      </c>
      <c r="K7" s="3">
        <v>16703</v>
      </c>
      <c r="L7" s="3">
        <f>J7+K7</f>
        <v>28686</v>
      </c>
      <c r="M7" s="13"/>
      <c r="Q7" s="4"/>
    </row>
    <row r="8" spans="1:17" ht="12.75" customHeight="1">
      <c r="A8" s="6" t="s">
        <v>26</v>
      </c>
      <c r="B8" s="3">
        <v>8827</v>
      </c>
      <c r="C8" s="45">
        <v>12332</v>
      </c>
      <c r="D8" s="3">
        <f aca="true" t="shared" si="1" ref="D8:D17">B8+C8</f>
        <v>21159</v>
      </c>
      <c r="F8" s="3">
        <v>7212</v>
      </c>
      <c r="G8" s="3">
        <v>10051</v>
      </c>
      <c r="H8" s="3">
        <f t="shared" si="0"/>
        <v>17263</v>
      </c>
      <c r="I8" s="3"/>
      <c r="J8" s="3">
        <v>6622</v>
      </c>
      <c r="K8" s="3">
        <v>9424</v>
      </c>
      <c r="L8" s="3">
        <f aca="true" t="shared" si="2" ref="L8:L18">J8+K8</f>
        <v>16046</v>
      </c>
      <c r="M8" s="13"/>
      <c r="Q8" s="4"/>
    </row>
    <row r="9" spans="1:17" ht="12.75" customHeight="1">
      <c r="A9" s="6" t="s">
        <v>25</v>
      </c>
      <c r="B9" s="3">
        <v>13008</v>
      </c>
      <c r="C9" s="45">
        <v>19030</v>
      </c>
      <c r="D9" s="3">
        <f t="shared" si="1"/>
        <v>32038</v>
      </c>
      <c r="F9" s="3">
        <v>6853</v>
      </c>
      <c r="G9" s="3">
        <v>10513</v>
      </c>
      <c r="H9" s="3">
        <f t="shared" si="0"/>
        <v>17366</v>
      </c>
      <c r="I9" s="3"/>
      <c r="J9" s="3">
        <v>5220</v>
      </c>
      <c r="K9" s="3">
        <v>8119</v>
      </c>
      <c r="L9" s="3">
        <f t="shared" si="2"/>
        <v>13339</v>
      </c>
      <c r="M9" s="13"/>
      <c r="Q9" s="4"/>
    </row>
    <row r="10" spans="1:17" ht="12.75" customHeight="1">
      <c r="A10" s="6" t="s">
        <v>24</v>
      </c>
      <c r="B10" s="3">
        <v>2829</v>
      </c>
      <c r="C10" s="45">
        <v>4016</v>
      </c>
      <c r="D10" s="3">
        <f t="shared" si="1"/>
        <v>6845</v>
      </c>
      <c r="F10" s="3">
        <v>9160</v>
      </c>
      <c r="G10" s="3">
        <v>13779</v>
      </c>
      <c r="H10" s="3">
        <f t="shared" si="0"/>
        <v>22939</v>
      </c>
      <c r="I10" s="3"/>
      <c r="J10" s="3">
        <v>5268</v>
      </c>
      <c r="K10" s="3">
        <v>9417</v>
      </c>
      <c r="L10" s="3">
        <f t="shared" si="2"/>
        <v>14685</v>
      </c>
      <c r="M10" s="13"/>
      <c r="Q10" s="4"/>
    </row>
    <row r="11" spans="1:17" ht="12.75" customHeight="1">
      <c r="A11" s="6" t="s">
        <v>23</v>
      </c>
      <c r="B11" s="44">
        <v>448</v>
      </c>
      <c r="C11" s="44">
        <v>699</v>
      </c>
      <c r="D11" s="3">
        <f t="shared" si="1"/>
        <v>1147</v>
      </c>
      <c r="F11" s="3">
        <v>2246</v>
      </c>
      <c r="G11" s="3">
        <v>3247</v>
      </c>
      <c r="H11" s="3">
        <f t="shared" si="0"/>
        <v>5493</v>
      </c>
      <c r="I11" s="3"/>
      <c r="J11" s="3">
        <v>5498</v>
      </c>
      <c r="K11" s="3">
        <v>7311</v>
      </c>
      <c r="L11" s="3">
        <f t="shared" si="2"/>
        <v>12809</v>
      </c>
      <c r="M11" s="13"/>
      <c r="Q11" s="4"/>
    </row>
    <row r="12" spans="1:17" ht="12.75" customHeight="1">
      <c r="A12" s="6" t="s">
        <v>22</v>
      </c>
      <c r="B12" s="44">
        <v>165</v>
      </c>
      <c r="C12" s="44">
        <v>260</v>
      </c>
      <c r="D12" s="3">
        <f t="shared" si="1"/>
        <v>425</v>
      </c>
      <c r="F12" s="3">
        <v>467</v>
      </c>
      <c r="G12" s="3">
        <v>653</v>
      </c>
      <c r="H12" s="3">
        <f t="shared" si="0"/>
        <v>1120</v>
      </c>
      <c r="I12" s="3"/>
      <c r="J12" s="3">
        <v>1272</v>
      </c>
      <c r="K12" s="3">
        <v>1566</v>
      </c>
      <c r="L12" s="3">
        <f t="shared" si="2"/>
        <v>2838</v>
      </c>
      <c r="M12" s="13"/>
      <c r="Q12" s="4"/>
    </row>
    <row r="13" spans="1:17" ht="12.75" customHeight="1">
      <c r="A13" s="6" t="s">
        <v>21</v>
      </c>
      <c r="B13" s="44">
        <v>137</v>
      </c>
      <c r="C13" s="44">
        <v>157</v>
      </c>
      <c r="D13" s="3">
        <f t="shared" si="1"/>
        <v>294</v>
      </c>
      <c r="F13" s="3">
        <v>175</v>
      </c>
      <c r="G13" s="3">
        <v>232</v>
      </c>
      <c r="H13" s="3">
        <f t="shared" si="0"/>
        <v>407</v>
      </c>
      <c r="I13" s="3"/>
      <c r="J13" s="3">
        <v>266</v>
      </c>
      <c r="K13" s="3">
        <v>419</v>
      </c>
      <c r="L13" s="3">
        <f t="shared" si="2"/>
        <v>685</v>
      </c>
      <c r="M13" s="13"/>
      <c r="Q13" s="4"/>
    </row>
    <row r="14" spans="1:17" ht="12.75" customHeight="1">
      <c r="A14" s="6" t="s">
        <v>20</v>
      </c>
      <c r="B14" s="44">
        <v>91</v>
      </c>
      <c r="C14" s="44">
        <v>91</v>
      </c>
      <c r="D14" s="3">
        <f t="shared" si="1"/>
        <v>182</v>
      </c>
      <c r="F14" s="3">
        <v>115</v>
      </c>
      <c r="G14" s="3">
        <v>118</v>
      </c>
      <c r="H14" s="3">
        <f t="shared" si="0"/>
        <v>233</v>
      </c>
      <c r="I14" s="3"/>
      <c r="J14" s="3">
        <v>114</v>
      </c>
      <c r="K14" s="3">
        <v>172</v>
      </c>
      <c r="L14" s="3">
        <f t="shared" si="2"/>
        <v>286</v>
      </c>
      <c r="M14" s="13"/>
      <c r="Q14" s="4"/>
    </row>
    <row r="15" spans="1:17" ht="12.75" customHeight="1">
      <c r="A15" s="6" t="s">
        <v>19</v>
      </c>
      <c r="B15" s="44">
        <v>80</v>
      </c>
      <c r="C15" s="44">
        <v>106</v>
      </c>
      <c r="D15" s="3">
        <f t="shared" si="1"/>
        <v>186</v>
      </c>
      <c r="F15" s="3">
        <v>140</v>
      </c>
      <c r="G15" s="3">
        <v>214</v>
      </c>
      <c r="H15" s="3">
        <f t="shared" si="0"/>
        <v>354</v>
      </c>
      <c r="I15" s="3"/>
      <c r="J15" s="3">
        <v>156</v>
      </c>
      <c r="K15" s="3">
        <v>189</v>
      </c>
      <c r="L15" s="3">
        <f t="shared" si="2"/>
        <v>345</v>
      </c>
      <c r="M15" s="13"/>
      <c r="Q15" s="4"/>
    </row>
    <row r="16" spans="1:17" ht="12.75" customHeight="1">
      <c r="A16" s="6" t="s">
        <v>18</v>
      </c>
      <c r="B16" s="44">
        <v>11</v>
      </c>
      <c r="C16" s="44">
        <v>15</v>
      </c>
      <c r="D16" s="3">
        <f t="shared" si="1"/>
        <v>26</v>
      </c>
      <c r="F16" s="3">
        <v>100</v>
      </c>
      <c r="G16" s="3">
        <v>136</v>
      </c>
      <c r="H16" s="3">
        <f t="shared" si="0"/>
        <v>236</v>
      </c>
      <c r="I16" s="3"/>
      <c r="J16" s="3">
        <v>169</v>
      </c>
      <c r="K16" s="3">
        <v>189</v>
      </c>
      <c r="L16" s="3">
        <f t="shared" si="2"/>
        <v>358</v>
      </c>
      <c r="M16" s="13"/>
      <c r="Q16" s="4"/>
    </row>
    <row r="17" spans="1:17" ht="12.75" customHeight="1">
      <c r="A17" s="6" t="s">
        <v>17</v>
      </c>
      <c r="B17" s="44">
        <v>0</v>
      </c>
      <c r="C17" s="44">
        <v>0</v>
      </c>
      <c r="D17" s="3">
        <f t="shared" si="1"/>
        <v>0</v>
      </c>
      <c r="F17" s="3">
        <v>1</v>
      </c>
      <c r="G17" s="3">
        <v>0</v>
      </c>
      <c r="H17" s="3">
        <f>SUM(F17:G17)</f>
        <v>1</v>
      </c>
      <c r="I17" s="3"/>
      <c r="J17" s="3">
        <v>1</v>
      </c>
      <c r="K17" s="3">
        <v>0</v>
      </c>
      <c r="L17" s="3">
        <f t="shared" si="2"/>
        <v>1</v>
      </c>
      <c r="M17" s="13"/>
      <c r="Q17" s="4"/>
    </row>
    <row r="18" spans="1:17" ht="15" customHeight="1">
      <c r="A18" s="6" t="s">
        <v>6</v>
      </c>
      <c r="B18" s="3">
        <f>SUM(B6:B17)</f>
        <v>39254</v>
      </c>
      <c r="C18" s="3">
        <f>SUM(C6:C17)</f>
        <v>57580</v>
      </c>
      <c r="D18" s="3">
        <f>SUM(D7:D17)</f>
        <v>96834</v>
      </c>
      <c r="F18" s="4">
        <f>SUM(F7:F17)</f>
        <v>39147</v>
      </c>
      <c r="G18" s="4">
        <f>SUM(G7:G17)</f>
        <v>57756</v>
      </c>
      <c r="H18" s="4">
        <f>SUM(H7:H17)</f>
        <v>96903</v>
      </c>
      <c r="I18" s="4"/>
      <c r="J18" s="4">
        <f>SUM(J7:J17)</f>
        <v>36569</v>
      </c>
      <c r="K18" s="4">
        <f>SUM(K7:K17)</f>
        <v>53509</v>
      </c>
      <c r="L18" s="3">
        <f t="shared" si="2"/>
        <v>90078</v>
      </c>
      <c r="M18" s="13"/>
      <c r="Q18" s="4"/>
    </row>
    <row r="19" spans="1:17" ht="12.75" customHeight="1">
      <c r="A19" s="6"/>
      <c r="B19" s="13"/>
      <c r="C19" s="13"/>
      <c r="D19" s="13"/>
      <c r="F19" s="3"/>
      <c r="G19" s="3"/>
      <c r="H19" s="3"/>
      <c r="I19" s="3"/>
      <c r="J19" s="3"/>
      <c r="K19" s="3"/>
      <c r="L19" s="3"/>
      <c r="M19" s="13"/>
      <c r="Q19" s="4"/>
    </row>
    <row r="20" spans="1:17" ht="20.25" customHeight="1">
      <c r="A20" s="8" t="s">
        <v>100</v>
      </c>
      <c r="B20" s="13"/>
      <c r="C20" s="13"/>
      <c r="D20" s="13"/>
      <c r="F20" s="3"/>
      <c r="G20" s="3"/>
      <c r="H20" s="3"/>
      <c r="I20" s="3"/>
      <c r="J20" s="3"/>
      <c r="K20" s="3"/>
      <c r="L20" s="3"/>
      <c r="M20" s="13"/>
      <c r="Q20" s="4"/>
    </row>
    <row r="21" spans="1:17" ht="12.75" customHeight="1">
      <c r="A21" s="6" t="s">
        <v>27</v>
      </c>
      <c r="B21" s="3">
        <v>42329</v>
      </c>
      <c r="C21" s="3">
        <v>61947</v>
      </c>
      <c r="D21" s="3">
        <f>B21+C21</f>
        <v>104276</v>
      </c>
      <c r="F21" s="3">
        <v>49258</v>
      </c>
      <c r="G21" s="3">
        <v>70372</v>
      </c>
      <c r="H21" s="3">
        <f aca="true" t="shared" si="3" ref="H21:H31">SUM(F21:G21)</f>
        <v>119630</v>
      </c>
      <c r="I21" s="3"/>
      <c r="J21" s="3">
        <v>52558</v>
      </c>
      <c r="K21" s="3">
        <v>72574</v>
      </c>
      <c r="L21" s="3">
        <f>J21+K21</f>
        <v>125132</v>
      </c>
      <c r="M21" s="13"/>
      <c r="Q21" s="4"/>
    </row>
    <row r="22" spans="1:17" ht="12.75" customHeight="1">
      <c r="A22" s="6" t="s">
        <v>26</v>
      </c>
      <c r="B22" s="3">
        <v>25152</v>
      </c>
      <c r="C22" s="3">
        <v>37276</v>
      </c>
      <c r="D22" s="3">
        <f aca="true" t="shared" si="4" ref="D22:D31">B22+C22</f>
        <v>62428</v>
      </c>
      <c r="F22" s="3">
        <v>30942</v>
      </c>
      <c r="G22" s="3">
        <v>44882</v>
      </c>
      <c r="H22" s="3">
        <f t="shared" si="3"/>
        <v>75824</v>
      </c>
      <c r="I22" s="3"/>
      <c r="J22" s="3">
        <v>35708</v>
      </c>
      <c r="K22" s="3">
        <v>50841</v>
      </c>
      <c r="L22" s="3">
        <f aca="true" t="shared" si="5" ref="L22:L31">J22+K22</f>
        <v>86549</v>
      </c>
      <c r="M22" s="13"/>
      <c r="Q22" s="4"/>
    </row>
    <row r="23" spans="1:17" ht="12.75" customHeight="1">
      <c r="A23" s="6" t="s">
        <v>25</v>
      </c>
      <c r="B23" s="3">
        <v>8400</v>
      </c>
      <c r="C23" s="3">
        <v>11535</v>
      </c>
      <c r="D23" s="3">
        <f t="shared" si="4"/>
        <v>19935</v>
      </c>
      <c r="F23" s="3">
        <v>21469</v>
      </c>
      <c r="G23" s="3">
        <v>31573</v>
      </c>
      <c r="H23" s="3">
        <f t="shared" si="3"/>
        <v>53042</v>
      </c>
      <c r="I23" s="3"/>
      <c r="J23" s="3">
        <v>27693</v>
      </c>
      <c r="K23" s="3">
        <v>41327</v>
      </c>
      <c r="L23" s="3">
        <f t="shared" si="5"/>
        <v>69020</v>
      </c>
      <c r="M23" s="13"/>
      <c r="Q23" s="4"/>
    </row>
    <row r="24" spans="1:17" ht="12.75" customHeight="1">
      <c r="A24" s="6" t="s">
        <v>24</v>
      </c>
      <c r="B24" s="3">
        <v>1527</v>
      </c>
      <c r="C24" s="3">
        <v>2306</v>
      </c>
      <c r="D24" s="3">
        <f t="shared" si="4"/>
        <v>3833</v>
      </c>
      <c r="F24" s="3">
        <v>7488</v>
      </c>
      <c r="G24" s="3">
        <v>10836</v>
      </c>
      <c r="H24" s="3">
        <f t="shared" si="3"/>
        <v>18324</v>
      </c>
      <c r="I24" s="3"/>
      <c r="J24" s="3">
        <v>17735</v>
      </c>
      <c r="K24" s="3">
        <v>26908</v>
      </c>
      <c r="L24" s="3">
        <f t="shared" si="5"/>
        <v>44643</v>
      </c>
      <c r="M24" s="13"/>
      <c r="Q24" s="4"/>
    </row>
    <row r="25" spans="1:17" ht="12.75" customHeight="1">
      <c r="A25" s="6" t="s">
        <v>23</v>
      </c>
      <c r="B25" s="3">
        <v>497</v>
      </c>
      <c r="C25" s="3">
        <v>700</v>
      </c>
      <c r="D25" s="3">
        <f t="shared" si="4"/>
        <v>1197</v>
      </c>
      <c r="F25" s="3">
        <v>1591</v>
      </c>
      <c r="G25" s="3">
        <v>2313</v>
      </c>
      <c r="H25" s="3">
        <f t="shared" si="3"/>
        <v>3904</v>
      </c>
      <c r="I25" s="3"/>
      <c r="J25" s="3">
        <v>5806</v>
      </c>
      <c r="K25" s="3">
        <v>8153</v>
      </c>
      <c r="L25" s="3">
        <f t="shared" si="5"/>
        <v>13959</v>
      </c>
      <c r="M25" s="13"/>
      <c r="Q25" s="4"/>
    </row>
    <row r="26" spans="1:17" ht="12.75" customHeight="1">
      <c r="A26" s="6" t="s">
        <v>22</v>
      </c>
      <c r="B26" s="3">
        <v>263</v>
      </c>
      <c r="C26" s="3">
        <v>303</v>
      </c>
      <c r="D26" s="3">
        <f t="shared" si="4"/>
        <v>566</v>
      </c>
      <c r="F26" s="3">
        <v>598</v>
      </c>
      <c r="G26" s="3">
        <v>858</v>
      </c>
      <c r="H26" s="3">
        <f t="shared" si="3"/>
        <v>1456</v>
      </c>
      <c r="I26" s="3"/>
      <c r="J26" s="3">
        <v>1550</v>
      </c>
      <c r="K26" s="3">
        <v>2209</v>
      </c>
      <c r="L26" s="3">
        <f t="shared" si="5"/>
        <v>3759</v>
      </c>
      <c r="M26" s="13"/>
      <c r="Q26" s="4"/>
    </row>
    <row r="27" spans="1:17" ht="12.75" customHeight="1">
      <c r="A27" s="6" t="s">
        <v>21</v>
      </c>
      <c r="B27" s="3">
        <v>126</v>
      </c>
      <c r="C27" s="3">
        <v>149</v>
      </c>
      <c r="D27" s="3">
        <f t="shared" si="4"/>
        <v>275</v>
      </c>
      <c r="F27" s="3">
        <v>356</v>
      </c>
      <c r="G27" s="3">
        <v>427</v>
      </c>
      <c r="H27" s="3">
        <f t="shared" si="3"/>
        <v>783</v>
      </c>
      <c r="I27" s="3"/>
      <c r="J27" s="3">
        <v>713</v>
      </c>
      <c r="K27" s="3">
        <v>931</v>
      </c>
      <c r="L27" s="3">
        <f t="shared" si="5"/>
        <v>1644</v>
      </c>
      <c r="M27" s="13"/>
      <c r="Q27" s="4"/>
    </row>
    <row r="28" spans="1:17" ht="12.75" customHeight="1">
      <c r="A28" s="6" t="s">
        <v>20</v>
      </c>
      <c r="B28" s="3">
        <v>55</v>
      </c>
      <c r="C28" s="3">
        <v>58</v>
      </c>
      <c r="D28" s="3">
        <f t="shared" si="4"/>
        <v>113</v>
      </c>
      <c r="F28" s="3">
        <v>176</v>
      </c>
      <c r="G28" s="3">
        <v>208</v>
      </c>
      <c r="H28" s="3">
        <f t="shared" si="3"/>
        <v>384</v>
      </c>
      <c r="I28" s="3"/>
      <c r="J28" s="3">
        <v>347</v>
      </c>
      <c r="K28" s="3">
        <v>434</v>
      </c>
      <c r="L28" s="3">
        <f t="shared" si="5"/>
        <v>781</v>
      </c>
      <c r="M28" s="13"/>
      <c r="Q28" s="4"/>
    </row>
    <row r="29" spans="1:17" ht="12.75" customHeight="1">
      <c r="A29" s="6" t="s">
        <v>19</v>
      </c>
      <c r="B29" s="3">
        <v>33</v>
      </c>
      <c r="C29" s="3">
        <v>43</v>
      </c>
      <c r="D29" s="3">
        <f t="shared" si="4"/>
        <v>76</v>
      </c>
      <c r="F29" s="3">
        <v>167</v>
      </c>
      <c r="G29" s="3">
        <v>206</v>
      </c>
      <c r="H29" s="3">
        <f t="shared" si="3"/>
        <v>373</v>
      </c>
      <c r="I29" s="3"/>
      <c r="J29" s="3">
        <v>361</v>
      </c>
      <c r="K29" s="3">
        <v>513</v>
      </c>
      <c r="L29" s="3">
        <f t="shared" si="5"/>
        <v>874</v>
      </c>
      <c r="M29" s="13"/>
      <c r="Q29" s="4"/>
    </row>
    <row r="30" spans="1:17" ht="12.75" customHeight="1">
      <c r="A30" s="6" t="s">
        <v>18</v>
      </c>
      <c r="B30" s="3">
        <v>12</v>
      </c>
      <c r="C30" s="3">
        <v>5</v>
      </c>
      <c r="D30" s="3">
        <f t="shared" si="4"/>
        <v>17</v>
      </c>
      <c r="F30" s="3">
        <v>61</v>
      </c>
      <c r="G30" s="3">
        <v>82</v>
      </c>
      <c r="H30" s="3">
        <f t="shared" si="3"/>
        <v>143</v>
      </c>
      <c r="I30" s="3"/>
      <c r="J30" s="3">
        <v>210</v>
      </c>
      <c r="K30" s="3">
        <v>314</v>
      </c>
      <c r="L30" s="3">
        <f t="shared" si="5"/>
        <v>524</v>
      </c>
      <c r="M30" s="13"/>
      <c r="Q30" s="4"/>
    </row>
    <row r="31" spans="1:17" ht="12.75" customHeight="1">
      <c r="A31" s="6" t="s">
        <v>17</v>
      </c>
      <c r="B31" s="3">
        <v>0</v>
      </c>
      <c r="C31" s="3">
        <v>0</v>
      </c>
      <c r="D31" s="3">
        <f t="shared" si="4"/>
        <v>0</v>
      </c>
      <c r="F31" s="3">
        <v>0</v>
      </c>
      <c r="G31" s="3">
        <v>0</v>
      </c>
      <c r="H31" s="3">
        <f t="shared" si="3"/>
        <v>0</v>
      </c>
      <c r="I31" s="3"/>
      <c r="J31" s="3">
        <v>3</v>
      </c>
      <c r="K31" s="3">
        <v>0</v>
      </c>
      <c r="L31" s="3">
        <f t="shared" si="5"/>
        <v>3</v>
      </c>
      <c r="M31" s="13"/>
      <c r="Q31" s="4"/>
    </row>
    <row r="32" spans="1:17" ht="15" customHeight="1">
      <c r="A32" s="6" t="s">
        <v>6</v>
      </c>
      <c r="B32" s="3">
        <f>SUM(B21:B31)</f>
        <v>78394</v>
      </c>
      <c r="C32" s="3">
        <f>SUM(C21:C31)</f>
        <v>114322</v>
      </c>
      <c r="D32" s="3">
        <f>SUM(D21:D31)</f>
        <v>192716</v>
      </c>
      <c r="F32" s="4">
        <f>SUM(F21:F31)</f>
        <v>112106</v>
      </c>
      <c r="G32" s="4">
        <f>SUM(G21:G31)</f>
        <v>161757</v>
      </c>
      <c r="H32" s="4">
        <f>SUM(H21:H31)</f>
        <v>273863</v>
      </c>
      <c r="I32" s="4"/>
      <c r="J32" s="4">
        <f>SUM(J21:J31)</f>
        <v>142684</v>
      </c>
      <c r="K32" s="4">
        <f>SUM(K21:K31)</f>
        <v>204204</v>
      </c>
      <c r="L32" s="4">
        <f>SUM(L21:L31)</f>
        <v>346888</v>
      </c>
      <c r="M32" s="13"/>
      <c r="Q32" s="4"/>
    </row>
    <row r="33" spans="1:17" ht="12.75" customHeight="1">
      <c r="A33" s="8"/>
      <c r="B33" s="13"/>
      <c r="C33" s="13"/>
      <c r="D33" s="13"/>
      <c r="F33" s="3"/>
      <c r="G33" s="3"/>
      <c r="H33" s="3"/>
      <c r="I33" s="3"/>
      <c r="J33" s="3"/>
      <c r="K33" s="3"/>
      <c r="L33" s="3"/>
      <c r="M33" s="13"/>
      <c r="Q33" s="4"/>
    </row>
    <row r="34" spans="1:17" ht="20.25" customHeight="1">
      <c r="A34" s="51" t="s">
        <v>121</v>
      </c>
      <c r="B34" s="13"/>
      <c r="C34" s="13"/>
      <c r="D34" s="13"/>
      <c r="F34" s="3"/>
      <c r="G34" s="3"/>
      <c r="H34" s="3"/>
      <c r="I34" s="3"/>
      <c r="J34" s="3"/>
      <c r="K34" s="3"/>
      <c r="L34" s="3"/>
      <c r="M34" s="13"/>
      <c r="Q34" s="4"/>
    </row>
    <row r="35" spans="1:17" ht="12.75" customHeight="1">
      <c r="A35" s="6" t="s">
        <v>27</v>
      </c>
      <c r="B35" s="3">
        <f>B7+B21</f>
        <v>55987</v>
      </c>
      <c r="C35" s="3">
        <f>C7+C21</f>
        <v>82821</v>
      </c>
      <c r="D35" s="3">
        <f>B35+C35</f>
        <v>138808</v>
      </c>
      <c r="F35" s="3">
        <f>F7+F21</f>
        <v>61936</v>
      </c>
      <c r="G35" s="3">
        <f>G7+G21</f>
        <v>89185</v>
      </c>
      <c r="H35" s="3">
        <f aca="true" t="shared" si="6" ref="H35:H45">SUM(F35:G35)</f>
        <v>151121</v>
      </c>
      <c r="I35" s="3"/>
      <c r="J35" s="3">
        <f>J7+J21</f>
        <v>64541</v>
      </c>
      <c r="K35" s="3">
        <f>K7+K21</f>
        <v>89277</v>
      </c>
      <c r="L35" s="3">
        <f aca="true" t="shared" si="7" ref="L35:L45">L7+L21</f>
        <v>153818</v>
      </c>
      <c r="M35" s="13"/>
      <c r="Q35" s="4"/>
    </row>
    <row r="36" spans="1:17" ht="12.75" customHeight="1">
      <c r="A36" s="6" t="s">
        <v>26</v>
      </c>
      <c r="B36" s="3">
        <f aca="true" t="shared" si="8" ref="B36:C45">B8+B22</f>
        <v>33979</v>
      </c>
      <c r="C36" s="3">
        <f t="shared" si="8"/>
        <v>49608</v>
      </c>
      <c r="D36" s="3">
        <f aca="true" t="shared" si="9" ref="D36:D45">B36+C36</f>
        <v>83587</v>
      </c>
      <c r="F36" s="3">
        <f aca="true" t="shared" si="10" ref="F36:F45">F8+F22</f>
        <v>38154</v>
      </c>
      <c r="G36" s="3">
        <f aca="true" t="shared" si="11" ref="G36:G45">G8+G22</f>
        <v>54933</v>
      </c>
      <c r="H36" s="3">
        <f t="shared" si="6"/>
        <v>93087</v>
      </c>
      <c r="I36" s="3"/>
      <c r="J36" s="3">
        <f>J8+J22</f>
        <v>42330</v>
      </c>
      <c r="K36" s="3">
        <f aca="true" t="shared" si="12" ref="K36:K45">K8+K22</f>
        <v>60265</v>
      </c>
      <c r="L36" s="3">
        <f t="shared" si="7"/>
        <v>102595</v>
      </c>
      <c r="M36" s="13"/>
      <c r="Q36" s="4"/>
    </row>
    <row r="37" spans="1:17" ht="12.75" customHeight="1">
      <c r="A37" s="6" t="s">
        <v>25</v>
      </c>
      <c r="B37" s="3">
        <f t="shared" si="8"/>
        <v>21408</v>
      </c>
      <c r="C37" s="3">
        <f t="shared" si="8"/>
        <v>30565</v>
      </c>
      <c r="D37" s="3">
        <f t="shared" si="9"/>
        <v>51973</v>
      </c>
      <c r="F37" s="3">
        <f t="shared" si="10"/>
        <v>28322</v>
      </c>
      <c r="G37" s="3">
        <f t="shared" si="11"/>
        <v>42086</v>
      </c>
      <c r="H37" s="3">
        <f t="shared" si="6"/>
        <v>70408</v>
      </c>
      <c r="I37" s="3"/>
      <c r="J37" s="3">
        <f>J9+J23</f>
        <v>32913</v>
      </c>
      <c r="K37" s="3">
        <f t="shared" si="12"/>
        <v>49446</v>
      </c>
      <c r="L37" s="3">
        <f t="shared" si="7"/>
        <v>82359</v>
      </c>
      <c r="M37" s="13"/>
      <c r="Q37" s="4"/>
    </row>
    <row r="38" spans="1:17" ht="12.75" customHeight="1">
      <c r="A38" s="6" t="s">
        <v>24</v>
      </c>
      <c r="B38" s="3">
        <f t="shared" si="8"/>
        <v>4356</v>
      </c>
      <c r="C38" s="3">
        <f t="shared" si="8"/>
        <v>6322</v>
      </c>
      <c r="D38" s="3">
        <f t="shared" si="9"/>
        <v>10678</v>
      </c>
      <c r="F38" s="3">
        <f t="shared" si="10"/>
        <v>16648</v>
      </c>
      <c r="G38" s="3">
        <f t="shared" si="11"/>
        <v>24615</v>
      </c>
      <c r="H38" s="3">
        <f t="shared" si="6"/>
        <v>41263</v>
      </c>
      <c r="I38" s="3"/>
      <c r="J38" s="3">
        <f aca="true" t="shared" si="13" ref="J38:J45">J10+J24</f>
        <v>23003</v>
      </c>
      <c r="K38" s="3">
        <f t="shared" si="12"/>
        <v>36325</v>
      </c>
      <c r="L38" s="3">
        <f t="shared" si="7"/>
        <v>59328</v>
      </c>
      <c r="M38" s="13"/>
      <c r="Q38" s="4"/>
    </row>
    <row r="39" spans="1:17" ht="12.75" customHeight="1">
      <c r="A39" s="6" t="s">
        <v>23</v>
      </c>
      <c r="B39" s="3">
        <f t="shared" si="8"/>
        <v>945</v>
      </c>
      <c r="C39" s="3">
        <f t="shared" si="8"/>
        <v>1399</v>
      </c>
      <c r="D39" s="3">
        <f t="shared" si="9"/>
        <v>2344</v>
      </c>
      <c r="F39" s="3">
        <f t="shared" si="10"/>
        <v>3837</v>
      </c>
      <c r="G39" s="3">
        <f t="shared" si="11"/>
        <v>5560</v>
      </c>
      <c r="H39" s="3">
        <f t="shared" si="6"/>
        <v>9397</v>
      </c>
      <c r="I39" s="3"/>
      <c r="J39" s="3">
        <f t="shared" si="13"/>
        <v>11304</v>
      </c>
      <c r="K39" s="3">
        <f t="shared" si="12"/>
        <v>15464</v>
      </c>
      <c r="L39" s="3">
        <f t="shared" si="7"/>
        <v>26768</v>
      </c>
      <c r="M39" s="13"/>
      <c r="Q39" s="4"/>
    </row>
    <row r="40" spans="1:17" ht="12.75" customHeight="1">
      <c r="A40" s="6" t="s">
        <v>22</v>
      </c>
      <c r="B40" s="3">
        <f t="shared" si="8"/>
        <v>428</v>
      </c>
      <c r="C40" s="3">
        <f t="shared" si="8"/>
        <v>563</v>
      </c>
      <c r="D40" s="3">
        <f t="shared" si="9"/>
        <v>991</v>
      </c>
      <c r="F40" s="3">
        <f t="shared" si="10"/>
        <v>1065</v>
      </c>
      <c r="G40" s="3">
        <f t="shared" si="11"/>
        <v>1511</v>
      </c>
      <c r="H40" s="3">
        <f t="shared" si="6"/>
        <v>2576</v>
      </c>
      <c r="I40" s="3"/>
      <c r="J40" s="3">
        <f t="shared" si="13"/>
        <v>2822</v>
      </c>
      <c r="K40" s="3">
        <f t="shared" si="12"/>
        <v>3775</v>
      </c>
      <c r="L40" s="3">
        <f t="shared" si="7"/>
        <v>6597</v>
      </c>
      <c r="M40" s="13"/>
      <c r="Q40" s="4"/>
    </row>
    <row r="41" spans="1:17" ht="12.75" customHeight="1">
      <c r="A41" s="6" t="s">
        <v>21</v>
      </c>
      <c r="B41" s="3">
        <f t="shared" si="8"/>
        <v>263</v>
      </c>
      <c r="C41" s="3">
        <f t="shared" si="8"/>
        <v>306</v>
      </c>
      <c r="D41" s="3">
        <f t="shared" si="9"/>
        <v>569</v>
      </c>
      <c r="F41" s="3">
        <f t="shared" si="10"/>
        <v>531</v>
      </c>
      <c r="G41" s="3">
        <f t="shared" si="11"/>
        <v>659</v>
      </c>
      <c r="H41" s="3">
        <f t="shared" si="6"/>
        <v>1190</v>
      </c>
      <c r="I41" s="3"/>
      <c r="J41" s="3">
        <f t="shared" si="13"/>
        <v>979</v>
      </c>
      <c r="K41" s="3">
        <f t="shared" si="12"/>
        <v>1350</v>
      </c>
      <c r="L41" s="3">
        <f t="shared" si="7"/>
        <v>2329</v>
      </c>
      <c r="M41" s="13"/>
      <c r="Q41" s="4"/>
    </row>
    <row r="42" spans="1:17" ht="12.75" customHeight="1">
      <c r="A42" s="6" t="s">
        <v>20</v>
      </c>
      <c r="B42" s="3">
        <f t="shared" si="8"/>
        <v>146</v>
      </c>
      <c r="C42" s="3">
        <f t="shared" si="8"/>
        <v>149</v>
      </c>
      <c r="D42" s="3">
        <f t="shared" si="9"/>
        <v>295</v>
      </c>
      <c r="F42" s="3">
        <f t="shared" si="10"/>
        <v>291</v>
      </c>
      <c r="G42" s="3">
        <f t="shared" si="11"/>
        <v>326</v>
      </c>
      <c r="H42" s="3">
        <f t="shared" si="6"/>
        <v>617</v>
      </c>
      <c r="I42" s="3"/>
      <c r="J42" s="3">
        <f t="shared" si="13"/>
        <v>461</v>
      </c>
      <c r="K42" s="3">
        <f t="shared" si="12"/>
        <v>606</v>
      </c>
      <c r="L42" s="3">
        <f t="shared" si="7"/>
        <v>1067</v>
      </c>
      <c r="M42" s="13"/>
      <c r="Q42" s="4"/>
    </row>
    <row r="43" spans="1:17" ht="12.75" customHeight="1">
      <c r="A43" s="6" t="s">
        <v>19</v>
      </c>
      <c r="B43" s="3">
        <f t="shared" si="8"/>
        <v>113</v>
      </c>
      <c r="C43" s="3">
        <f t="shared" si="8"/>
        <v>149</v>
      </c>
      <c r="D43" s="3">
        <f t="shared" si="9"/>
        <v>262</v>
      </c>
      <c r="F43" s="3">
        <f t="shared" si="10"/>
        <v>307</v>
      </c>
      <c r="G43" s="3">
        <f t="shared" si="11"/>
        <v>420</v>
      </c>
      <c r="H43" s="3">
        <f t="shared" si="6"/>
        <v>727</v>
      </c>
      <c r="I43" s="3"/>
      <c r="J43" s="3">
        <f t="shared" si="13"/>
        <v>517</v>
      </c>
      <c r="K43" s="3">
        <f t="shared" si="12"/>
        <v>702</v>
      </c>
      <c r="L43" s="3">
        <f t="shared" si="7"/>
        <v>1219</v>
      </c>
      <c r="M43" s="13"/>
      <c r="Q43" s="4"/>
    </row>
    <row r="44" spans="1:17" ht="12.75" customHeight="1">
      <c r="A44" s="6" t="s">
        <v>18</v>
      </c>
      <c r="B44" s="3">
        <f t="shared" si="8"/>
        <v>23</v>
      </c>
      <c r="C44" s="3">
        <f t="shared" si="8"/>
        <v>20</v>
      </c>
      <c r="D44" s="3">
        <f t="shared" si="9"/>
        <v>43</v>
      </c>
      <c r="F44" s="3">
        <f t="shared" si="10"/>
        <v>161</v>
      </c>
      <c r="G44" s="3">
        <f t="shared" si="11"/>
        <v>218</v>
      </c>
      <c r="H44" s="3">
        <f t="shared" si="6"/>
        <v>379</v>
      </c>
      <c r="I44" s="3"/>
      <c r="J44" s="3">
        <f t="shared" si="13"/>
        <v>379</v>
      </c>
      <c r="K44" s="3">
        <f t="shared" si="12"/>
        <v>503</v>
      </c>
      <c r="L44" s="3">
        <f t="shared" si="7"/>
        <v>882</v>
      </c>
      <c r="M44" s="13"/>
      <c r="Q44" s="4"/>
    </row>
    <row r="45" spans="1:17" ht="15" customHeight="1">
      <c r="A45" s="6" t="s">
        <v>17</v>
      </c>
      <c r="B45" s="3">
        <f t="shared" si="8"/>
        <v>0</v>
      </c>
      <c r="C45" s="3">
        <f t="shared" si="8"/>
        <v>0</v>
      </c>
      <c r="D45" s="3">
        <f t="shared" si="9"/>
        <v>0</v>
      </c>
      <c r="F45" s="4">
        <f t="shared" si="10"/>
        <v>1</v>
      </c>
      <c r="G45" s="3">
        <f t="shared" si="11"/>
        <v>0</v>
      </c>
      <c r="H45" s="3">
        <f t="shared" si="6"/>
        <v>1</v>
      </c>
      <c r="I45" s="3"/>
      <c r="J45" s="3">
        <f t="shared" si="13"/>
        <v>4</v>
      </c>
      <c r="K45" s="3">
        <f t="shared" si="12"/>
        <v>0</v>
      </c>
      <c r="L45" s="3">
        <f t="shared" si="7"/>
        <v>4</v>
      </c>
      <c r="M45" s="21"/>
      <c r="Q45" s="4"/>
    </row>
    <row r="46" spans="1:17" ht="15" customHeight="1">
      <c r="A46" s="52" t="s">
        <v>6</v>
      </c>
      <c r="B46" s="41">
        <f>SUM(B35:B45)</f>
        <v>117648</v>
      </c>
      <c r="C46" s="41">
        <f>SUM(C35:C45)</f>
        <v>171902</v>
      </c>
      <c r="D46" s="41">
        <f>SUM(D35:D45)</f>
        <v>289550</v>
      </c>
      <c r="E46" s="74"/>
      <c r="F46" s="41">
        <f>SUM(F35:F45)</f>
        <v>151253</v>
      </c>
      <c r="G46" s="41">
        <f>SUM(G35:G45)</f>
        <v>219513</v>
      </c>
      <c r="H46" s="41">
        <f>SUM(H35:H45)</f>
        <v>370766</v>
      </c>
      <c r="I46" s="41"/>
      <c r="J46" s="41">
        <f>SUM(J35:J45)</f>
        <v>179253</v>
      </c>
      <c r="K46" s="41">
        <f>SUM(K35:K45)</f>
        <v>257713</v>
      </c>
      <c r="L46" s="41">
        <f>SUM(L35:L45)</f>
        <v>436966</v>
      </c>
      <c r="Q46" s="65"/>
    </row>
    <row r="47" ht="24" customHeight="1">
      <c r="Q47" s="1"/>
    </row>
    <row r="48" ht="12.75">
      <c r="Q48" s="1"/>
    </row>
    <row r="49" ht="12.75">
      <c r="Q49" s="1"/>
    </row>
    <row r="50" ht="12.75">
      <c r="Q50" s="1"/>
    </row>
    <row r="51" ht="12.75">
      <c r="Q51" s="1"/>
    </row>
    <row r="52" ht="12.75">
      <c r="Q52" s="1"/>
    </row>
    <row r="53" ht="12.75">
      <c r="Q53" s="1"/>
    </row>
    <row r="54" ht="12.75">
      <c r="Q54" s="1"/>
    </row>
    <row r="55" ht="12.75">
      <c r="Q55" s="1"/>
    </row>
    <row r="56" ht="12.75">
      <c r="Q56" s="1"/>
    </row>
    <row r="57" ht="12.75">
      <c r="Q57" s="1"/>
    </row>
    <row r="58" ht="12.75">
      <c r="Q58" s="1"/>
    </row>
  </sheetData>
  <mergeCells count="5">
    <mergeCell ref="A1:N1"/>
    <mergeCell ref="B4:D4"/>
    <mergeCell ref="F4:H4"/>
    <mergeCell ref="J4:L4"/>
    <mergeCell ref="A3:L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I34" sqref="I34"/>
    </sheetView>
  </sheetViews>
  <sheetFormatPr defaultColWidth="9.140625" defaultRowHeight="12.75"/>
  <cols>
    <col min="1" max="1" width="25.8515625" style="0" customWidth="1"/>
    <col min="2" max="2" width="6.28125" style="0" customWidth="1"/>
    <col min="3" max="3" width="4.421875" style="0" customWidth="1"/>
    <col min="4" max="4" width="0.9921875" style="0" customWidth="1"/>
    <col min="5" max="5" width="6.8515625" style="0" customWidth="1"/>
    <col min="6" max="6" width="4.00390625" style="0" customWidth="1"/>
    <col min="7" max="7" width="1.1484375" style="0" customWidth="1"/>
    <col min="8" max="8" width="5.7109375" style="0" customWidth="1"/>
    <col min="9" max="9" width="3.57421875" style="0" bestFit="1" customWidth="1"/>
    <col min="10" max="10" width="0.9921875" style="0" customWidth="1"/>
    <col min="11" max="11" width="5.140625" style="0" customWidth="1"/>
    <col min="12" max="12" width="4.28125" style="0" customWidth="1"/>
    <col min="13" max="13" width="0.85546875" style="0" customWidth="1"/>
    <col min="14" max="14" width="5.00390625" style="0" customWidth="1"/>
    <col min="15" max="15" width="4.421875" style="0" customWidth="1"/>
    <col min="16" max="16" width="1.1484375" style="0" customWidth="1"/>
    <col min="17" max="17" width="6.421875" style="0" customWidth="1"/>
    <col min="18" max="18" width="3.57421875" style="0" bestFit="1" customWidth="1"/>
  </cols>
  <sheetData>
    <row r="1" spans="1:18" ht="27.75" customHeight="1">
      <c r="A1" s="92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4"/>
      <c r="R1" s="94"/>
    </row>
    <row r="2" spans="1:18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4"/>
      <c r="R2" s="14"/>
    </row>
    <row r="3" spans="1:18" ht="27.75" customHeight="1">
      <c r="A3" s="92" t="s">
        <v>125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  <c r="R3" s="94"/>
    </row>
    <row r="4" spans="1:18" ht="15.75" customHeight="1">
      <c r="A4" s="32" t="s">
        <v>7</v>
      </c>
      <c r="B4" s="98" t="s">
        <v>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2"/>
      <c r="Q4" s="98" t="s">
        <v>48</v>
      </c>
      <c r="R4" s="98"/>
    </row>
    <row r="5" spans="1:18" ht="12.75">
      <c r="A5" s="47"/>
      <c r="B5" s="101" t="s">
        <v>106</v>
      </c>
      <c r="C5" s="102"/>
      <c r="D5" s="44"/>
      <c r="E5" s="99" t="s">
        <v>14</v>
      </c>
      <c r="F5" s="99"/>
      <c r="G5" s="44"/>
      <c r="H5" s="99" t="s">
        <v>15</v>
      </c>
      <c r="I5" s="99"/>
      <c r="J5" s="44"/>
      <c r="K5" s="99" t="s">
        <v>16</v>
      </c>
      <c r="L5" s="99"/>
      <c r="M5" s="44"/>
      <c r="N5" s="99" t="s">
        <v>28</v>
      </c>
      <c r="O5" s="100"/>
      <c r="P5" s="47"/>
      <c r="Q5" s="47"/>
      <c r="R5" s="47"/>
    </row>
    <row r="6" spans="1:18" ht="12.75" customHeight="1">
      <c r="A6" s="34"/>
      <c r="B6" s="35" t="s">
        <v>8</v>
      </c>
      <c r="C6" s="35" t="s">
        <v>9</v>
      </c>
      <c r="D6" s="35"/>
      <c r="E6" s="35" t="s">
        <v>8</v>
      </c>
      <c r="F6" s="35" t="s">
        <v>9</v>
      </c>
      <c r="G6" s="35"/>
      <c r="H6" s="35" t="s">
        <v>8</v>
      </c>
      <c r="I6" s="35" t="s">
        <v>9</v>
      </c>
      <c r="J6" s="35"/>
      <c r="K6" s="35" t="s">
        <v>8</v>
      </c>
      <c r="L6" s="35" t="s">
        <v>9</v>
      </c>
      <c r="M6" s="35"/>
      <c r="N6" s="35" t="s">
        <v>8</v>
      </c>
      <c r="O6" s="35" t="s">
        <v>9</v>
      </c>
      <c r="P6" s="35"/>
      <c r="Q6" s="35" t="s">
        <v>8</v>
      </c>
      <c r="R6" s="35" t="s">
        <v>9</v>
      </c>
    </row>
    <row r="7" spans="1:18" ht="20.25" customHeight="1">
      <c r="A7" s="46" t="s">
        <v>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2.75">
      <c r="A8" s="6" t="s">
        <v>27</v>
      </c>
      <c r="B8" s="3">
        <v>20009</v>
      </c>
      <c r="C8" s="3">
        <f>(B8/$B$19)*100</f>
        <v>31.320831507106632</v>
      </c>
      <c r="D8" s="3"/>
      <c r="E8" s="3">
        <v>5512</v>
      </c>
      <c r="F8" s="3">
        <f>(E8/$E$19)*100</f>
        <v>30.110346334535127</v>
      </c>
      <c r="G8" s="3"/>
      <c r="H8" s="3">
        <v>2898</v>
      </c>
      <c r="I8" s="3">
        <f>(H8/$H$19)*100</f>
        <v>38.88888888888889</v>
      </c>
      <c r="J8" s="3"/>
      <c r="K8" s="3">
        <v>267</v>
      </c>
      <c r="L8" s="3">
        <f aca="true" t="shared" si="0" ref="L8:L18">(K8/$K$19)*100</f>
        <v>61.23853211009175</v>
      </c>
      <c r="M8" s="3"/>
      <c r="N8" s="3">
        <v>0</v>
      </c>
      <c r="O8" s="3">
        <v>0</v>
      </c>
      <c r="P8" s="3"/>
      <c r="Q8" s="3">
        <f>B8+E8+H8+K8+N8</f>
        <v>28686</v>
      </c>
      <c r="R8" s="3">
        <f aca="true" t="shared" si="1" ref="R8:R18">(Q8/$Q$19)*100</f>
        <v>31.845733697462197</v>
      </c>
    </row>
    <row r="9" spans="1:18" ht="12.75" customHeight="1">
      <c r="A9" s="6" t="s">
        <v>26</v>
      </c>
      <c r="B9" s="3">
        <v>11641</v>
      </c>
      <c r="C9" s="3">
        <f aca="true" t="shared" si="2" ref="C9:C18">(B9/$B$19)*100</f>
        <v>18.222090038194228</v>
      </c>
      <c r="D9" s="3"/>
      <c r="E9" s="3">
        <v>3074</v>
      </c>
      <c r="F9" s="3">
        <f aca="true" t="shared" si="3" ref="F9:F18">(E9/$E$19)*100</f>
        <v>16.792308532721513</v>
      </c>
      <c r="G9" s="3"/>
      <c r="H9" s="3">
        <v>1241</v>
      </c>
      <c r="I9" s="3">
        <f aca="true" t="shared" si="4" ref="I9:I18">(H9/$H$19)*100</f>
        <v>16.6532474503489</v>
      </c>
      <c r="J9" s="3"/>
      <c r="K9" s="3">
        <v>90</v>
      </c>
      <c r="L9" s="3">
        <f t="shared" si="0"/>
        <v>20.642201834862387</v>
      </c>
      <c r="M9" s="3"/>
      <c r="N9" s="3">
        <v>0</v>
      </c>
      <c r="O9" s="3">
        <v>0</v>
      </c>
      <c r="P9" s="3"/>
      <c r="Q9" s="3">
        <f aca="true" t="shared" si="5" ref="Q9:Q18">B9+E9+H9+K9+N9</f>
        <v>16046</v>
      </c>
      <c r="R9" s="3">
        <f t="shared" si="1"/>
        <v>17.813450565065832</v>
      </c>
    </row>
    <row r="10" spans="1:18" ht="12.75">
      <c r="A10" s="6" t="s">
        <v>25</v>
      </c>
      <c r="B10" s="3">
        <v>9345</v>
      </c>
      <c r="C10" s="3">
        <f t="shared" si="2"/>
        <v>14.628075887546178</v>
      </c>
      <c r="D10" s="3"/>
      <c r="E10" s="3">
        <v>2844</v>
      </c>
      <c r="F10" s="3">
        <f t="shared" si="3"/>
        <v>15.535889872173058</v>
      </c>
      <c r="G10" s="3"/>
      <c r="H10" s="3">
        <v>1103</v>
      </c>
      <c r="I10" s="3">
        <f t="shared" si="4"/>
        <v>14.801395598497047</v>
      </c>
      <c r="J10" s="3"/>
      <c r="K10" s="3">
        <v>47</v>
      </c>
      <c r="L10" s="3">
        <f t="shared" si="0"/>
        <v>10.77981651376147</v>
      </c>
      <c r="M10" s="3"/>
      <c r="N10" s="3">
        <v>0</v>
      </c>
      <c r="O10" s="3">
        <v>0</v>
      </c>
      <c r="P10" s="3"/>
      <c r="Q10" s="3">
        <f t="shared" si="5"/>
        <v>13339</v>
      </c>
      <c r="R10" s="3">
        <f t="shared" si="1"/>
        <v>14.808277270809741</v>
      </c>
    </row>
    <row r="11" spans="1:18" ht="12.75">
      <c r="A11" s="6" t="s">
        <v>24</v>
      </c>
      <c r="B11" s="3">
        <v>10282</v>
      </c>
      <c r="C11" s="3">
        <f t="shared" si="2"/>
        <v>16.094796819234862</v>
      </c>
      <c r="D11" s="3"/>
      <c r="E11" s="3">
        <v>3201</v>
      </c>
      <c r="F11" s="3">
        <v>18</v>
      </c>
      <c r="G11" s="3"/>
      <c r="H11" s="3">
        <v>1182</v>
      </c>
      <c r="I11" s="3">
        <f t="shared" si="4"/>
        <v>15.861513687600645</v>
      </c>
      <c r="J11" s="3"/>
      <c r="K11" s="3">
        <v>20</v>
      </c>
      <c r="L11" s="3">
        <f t="shared" si="0"/>
        <v>4.587155963302752</v>
      </c>
      <c r="M11" s="3"/>
      <c r="N11" s="3">
        <v>0</v>
      </c>
      <c r="O11" s="3">
        <v>0</v>
      </c>
      <c r="P11" s="3"/>
      <c r="Q11" s="3">
        <f t="shared" si="5"/>
        <v>14685</v>
      </c>
      <c r="R11" s="3">
        <f t="shared" si="1"/>
        <v>16.302537800572836</v>
      </c>
    </row>
    <row r="12" spans="1:18" ht="12.75">
      <c r="A12" s="6" t="s">
        <v>23</v>
      </c>
      <c r="B12" s="3">
        <v>9519</v>
      </c>
      <c r="C12" s="3">
        <f t="shared" si="2"/>
        <v>14.90044455575731</v>
      </c>
      <c r="D12" s="3"/>
      <c r="E12" s="3">
        <v>2527</v>
      </c>
      <c r="F12" s="3">
        <f t="shared" si="3"/>
        <v>13.80421719654758</v>
      </c>
      <c r="G12" s="3"/>
      <c r="H12" s="3">
        <v>754</v>
      </c>
      <c r="I12" s="3">
        <f t="shared" si="4"/>
        <v>10.11808910359635</v>
      </c>
      <c r="J12" s="3"/>
      <c r="K12" s="3">
        <v>9</v>
      </c>
      <c r="L12" s="3">
        <f t="shared" si="0"/>
        <v>2.064220183486239</v>
      </c>
      <c r="M12" s="3"/>
      <c r="N12" s="3">
        <v>0</v>
      </c>
      <c r="O12" s="3">
        <v>0</v>
      </c>
      <c r="P12" s="3"/>
      <c r="Q12" s="3">
        <f t="shared" si="5"/>
        <v>12809</v>
      </c>
      <c r="R12" s="3">
        <v>14</v>
      </c>
    </row>
    <row r="13" spans="1:18" ht="12.75">
      <c r="A13" s="6" t="s">
        <v>22</v>
      </c>
      <c r="B13" s="3">
        <v>1873</v>
      </c>
      <c r="C13" s="3">
        <f t="shared" si="2"/>
        <v>2.9318765262037445</v>
      </c>
      <c r="D13" s="3"/>
      <c r="E13" s="3">
        <v>758</v>
      </c>
      <c r="F13" s="3">
        <f t="shared" si="3"/>
        <v>4.140718889981427</v>
      </c>
      <c r="G13" s="3"/>
      <c r="H13" s="3">
        <v>205</v>
      </c>
      <c r="I13" s="3">
        <f t="shared" si="4"/>
        <v>2.750939345142244</v>
      </c>
      <c r="J13" s="3"/>
      <c r="K13" s="3">
        <v>2</v>
      </c>
      <c r="L13" s="3">
        <f t="shared" si="0"/>
        <v>0.45871559633027525</v>
      </c>
      <c r="M13" s="3"/>
      <c r="N13" s="3">
        <v>0</v>
      </c>
      <c r="O13" s="3">
        <v>0</v>
      </c>
      <c r="P13" s="3"/>
      <c r="Q13" s="3">
        <f t="shared" si="5"/>
        <v>2838</v>
      </c>
      <c r="R13" s="3">
        <v>3</v>
      </c>
    </row>
    <row r="14" spans="1:18" ht="12.75">
      <c r="A14" s="6" t="s">
        <v>21</v>
      </c>
      <c r="B14" s="3">
        <v>467</v>
      </c>
      <c r="C14" s="3">
        <f t="shared" si="2"/>
        <v>0.7310124600839021</v>
      </c>
      <c r="D14" s="3"/>
      <c r="E14" s="3">
        <v>181</v>
      </c>
      <c r="F14" s="3">
        <f t="shared" si="3"/>
        <v>0.9887468589533486</v>
      </c>
      <c r="G14" s="3"/>
      <c r="H14" s="3">
        <v>37</v>
      </c>
      <c r="I14" s="3">
        <f t="shared" si="4"/>
        <v>0.4965110037573806</v>
      </c>
      <c r="J14" s="3"/>
      <c r="K14" s="3">
        <v>0</v>
      </c>
      <c r="L14" s="3">
        <f t="shared" si="0"/>
        <v>0</v>
      </c>
      <c r="M14" s="3"/>
      <c r="N14" s="3">
        <v>0</v>
      </c>
      <c r="O14" s="3">
        <v>0</v>
      </c>
      <c r="P14" s="3"/>
      <c r="Q14" s="3">
        <f t="shared" si="5"/>
        <v>685</v>
      </c>
      <c r="R14" s="3">
        <f t="shared" si="1"/>
        <v>0.7604520526654678</v>
      </c>
    </row>
    <row r="15" spans="1:18" ht="12.75">
      <c r="A15" s="6" t="s">
        <v>20</v>
      </c>
      <c r="B15" s="3">
        <v>211</v>
      </c>
      <c r="C15" s="3">
        <f t="shared" si="2"/>
        <v>0.33028614363533904</v>
      </c>
      <c r="D15" s="3"/>
      <c r="E15" s="3">
        <v>60</v>
      </c>
      <c r="F15" s="3">
        <f t="shared" si="3"/>
        <v>0.32776138970829233</v>
      </c>
      <c r="G15" s="3"/>
      <c r="H15" s="3">
        <v>14</v>
      </c>
      <c r="I15" s="3">
        <f t="shared" si="4"/>
        <v>0.1878690284487386</v>
      </c>
      <c r="J15" s="3"/>
      <c r="K15" s="3">
        <v>1</v>
      </c>
      <c r="L15" s="3">
        <f t="shared" si="0"/>
        <v>0.22935779816513763</v>
      </c>
      <c r="M15" s="3"/>
      <c r="N15" s="3">
        <v>0</v>
      </c>
      <c r="O15" s="3">
        <v>0</v>
      </c>
      <c r="P15" s="3"/>
      <c r="Q15" s="3">
        <f t="shared" si="5"/>
        <v>286</v>
      </c>
      <c r="R15" s="3">
        <f t="shared" si="1"/>
        <v>0.31750260885010767</v>
      </c>
    </row>
    <row r="16" spans="1:18" ht="12.75">
      <c r="A16" s="6" t="s">
        <v>19</v>
      </c>
      <c r="B16" s="3">
        <v>274</v>
      </c>
      <c r="C16" s="3">
        <v>1</v>
      </c>
      <c r="D16" s="3"/>
      <c r="E16" s="3">
        <v>63</v>
      </c>
      <c r="F16" s="3">
        <f t="shared" si="3"/>
        <v>0.344149459193707</v>
      </c>
      <c r="G16" s="3"/>
      <c r="H16" s="3">
        <v>8</v>
      </c>
      <c r="I16" s="3">
        <f t="shared" si="4"/>
        <v>0.10735373054213634</v>
      </c>
      <c r="J16" s="3"/>
      <c r="K16" s="3">
        <v>0</v>
      </c>
      <c r="L16" s="3">
        <f t="shared" si="0"/>
        <v>0</v>
      </c>
      <c r="M16" s="3"/>
      <c r="N16" s="3">
        <v>0</v>
      </c>
      <c r="O16" s="3">
        <v>0</v>
      </c>
      <c r="P16" s="3"/>
      <c r="Q16" s="3">
        <f t="shared" si="5"/>
        <v>345</v>
      </c>
      <c r="R16" s="3">
        <f t="shared" si="1"/>
        <v>0.38300139878771733</v>
      </c>
    </row>
    <row r="17" spans="1:18" ht="12.75">
      <c r="A17" s="6" t="s">
        <v>18</v>
      </c>
      <c r="B17" s="3">
        <v>263</v>
      </c>
      <c r="C17" s="3">
        <f t="shared" si="2"/>
        <v>0.41168367666395345</v>
      </c>
      <c r="D17" s="3"/>
      <c r="E17" s="3">
        <v>85</v>
      </c>
      <c r="F17" s="3">
        <f t="shared" si="3"/>
        <v>0.46432863542008085</v>
      </c>
      <c r="G17" s="3"/>
      <c r="H17" s="3">
        <v>10</v>
      </c>
      <c r="I17" s="3">
        <f t="shared" si="4"/>
        <v>0.13419216317767044</v>
      </c>
      <c r="J17" s="3"/>
      <c r="K17" s="3">
        <v>0</v>
      </c>
      <c r="L17" s="3">
        <f t="shared" si="0"/>
        <v>0</v>
      </c>
      <c r="M17" s="3"/>
      <c r="N17" s="3">
        <v>0</v>
      </c>
      <c r="O17" s="3">
        <v>0</v>
      </c>
      <c r="P17" s="3"/>
      <c r="Q17" s="3">
        <f t="shared" si="5"/>
        <v>358</v>
      </c>
      <c r="R17" s="3">
        <f t="shared" si="1"/>
        <v>0.3974333355536313</v>
      </c>
    </row>
    <row r="18" spans="1:18" ht="12.75">
      <c r="A18" s="6" t="s">
        <v>17</v>
      </c>
      <c r="B18" s="3">
        <v>0</v>
      </c>
      <c r="C18" s="3">
        <f t="shared" si="2"/>
        <v>0</v>
      </c>
      <c r="D18" s="3"/>
      <c r="E18" s="3">
        <v>1</v>
      </c>
      <c r="F18" s="3">
        <f t="shared" si="3"/>
        <v>0.005462689828471539</v>
      </c>
      <c r="G18" s="3"/>
      <c r="H18" s="3">
        <v>0</v>
      </c>
      <c r="I18" s="3">
        <f t="shared" si="4"/>
        <v>0</v>
      </c>
      <c r="J18" s="3"/>
      <c r="K18" s="3">
        <v>0</v>
      </c>
      <c r="L18" s="3">
        <f t="shared" si="0"/>
        <v>0</v>
      </c>
      <c r="M18" s="3"/>
      <c r="N18" s="3">
        <v>0</v>
      </c>
      <c r="O18" s="3">
        <v>0</v>
      </c>
      <c r="P18" s="3"/>
      <c r="Q18" s="3">
        <f t="shared" si="5"/>
        <v>1</v>
      </c>
      <c r="R18" s="3">
        <f t="shared" si="1"/>
        <v>0.0011101489819933833</v>
      </c>
    </row>
    <row r="19" spans="1:18" ht="12.75">
      <c r="A19" s="53" t="s">
        <v>6</v>
      </c>
      <c r="B19" s="4">
        <f>SUM(B8:B18)</f>
        <v>63884</v>
      </c>
      <c r="C19" s="4">
        <v>100</v>
      </c>
      <c r="D19" s="4"/>
      <c r="E19" s="4">
        <f>SUM(E8:E18)</f>
        <v>18306</v>
      </c>
      <c r="F19" s="4">
        <v>100</v>
      </c>
      <c r="G19" s="4"/>
      <c r="H19" s="4">
        <f>SUM(H8:H18)</f>
        <v>7452</v>
      </c>
      <c r="I19" s="4">
        <f>SUM(I8:I18)</f>
        <v>100</v>
      </c>
      <c r="J19" s="4"/>
      <c r="K19" s="4">
        <f>SUM(K8:K18)</f>
        <v>436</v>
      </c>
      <c r="L19" s="4">
        <f>SUM(L8:L18)</f>
        <v>100.00000000000001</v>
      </c>
      <c r="M19" s="4"/>
      <c r="N19" s="4">
        <f>SUM(N8:N18)</f>
        <v>0</v>
      </c>
      <c r="O19" s="4">
        <f>SUM(O8:O18)</f>
        <v>0</v>
      </c>
      <c r="P19" s="4"/>
      <c r="Q19" s="4">
        <f>SUM(Q8:Q18)</f>
        <v>90078</v>
      </c>
      <c r="R19" s="4">
        <v>100</v>
      </c>
    </row>
    <row r="20" spans="1:18" ht="12.75" customHeight="1">
      <c r="A20" s="53"/>
      <c r="B20" s="4"/>
      <c r="C20" s="4"/>
      <c r="D20" s="4"/>
      <c r="E20" s="4"/>
      <c r="F20" s="4"/>
      <c r="G20" s="47"/>
      <c r="H20" s="47"/>
      <c r="I20" s="47"/>
      <c r="J20" s="4"/>
      <c r="K20" s="4"/>
      <c r="L20" s="4"/>
      <c r="M20" s="4"/>
      <c r="N20" s="4"/>
      <c r="O20" s="4"/>
      <c r="P20" s="4"/>
      <c r="Q20" s="47"/>
      <c r="R20" s="47"/>
    </row>
    <row r="21" spans="1:18" ht="20.25" customHeight="1">
      <c r="A21" s="46" t="s">
        <v>100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customHeight="1">
      <c r="A22" s="6" t="s">
        <v>27</v>
      </c>
      <c r="B22" s="3">
        <v>62789</v>
      </c>
      <c r="C22" s="3">
        <v>32</v>
      </c>
      <c r="D22" s="3"/>
      <c r="E22" s="3">
        <v>42805</v>
      </c>
      <c r="F22" s="3">
        <f aca="true" t="shared" si="6" ref="F22:F32">E22/$E$33*100</f>
        <v>39.88018707958336</v>
      </c>
      <c r="G22" s="3"/>
      <c r="H22" s="3">
        <v>16774</v>
      </c>
      <c r="I22" s="3">
        <v>47</v>
      </c>
      <c r="J22" s="3"/>
      <c r="K22" s="3">
        <v>2762</v>
      </c>
      <c r="L22" s="3">
        <v>63</v>
      </c>
      <c r="M22" s="3"/>
      <c r="N22" s="3">
        <v>2</v>
      </c>
      <c r="O22" s="3">
        <v>100</v>
      </c>
      <c r="P22" s="3"/>
      <c r="Q22" s="3">
        <f aca="true" t="shared" si="7" ref="Q22:Q32">B22+E22+H22+K22+N22</f>
        <v>125132</v>
      </c>
      <c r="R22" s="3">
        <f aca="true" t="shared" si="8" ref="R22:R32">Q22/$Q$33*100</f>
        <v>36.07273817485759</v>
      </c>
    </row>
    <row r="23" spans="1:18" ht="12.75">
      <c r="A23" s="6" t="s">
        <v>26</v>
      </c>
      <c r="B23" s="3">
        <v>50315</v>
      </c>
      <c r="C23" s="3">
        <f aca="true" t="shared" si="9" ref="C23:C32">B23/$B$33*100</f>
        <v>25.230289384875366</v>
      </c>
      <c r="D23" s="3"/>
      <c r="E23" s="3">
        <v>26830</v>
      </c>
      <c r="F23" s="3">
        <v>25</v>
      </c>
      <c r="G23" s="3"/>
      <c r="H23" s="3">
        <v>8321</v>
      </c>
      <c r="I23" s="3">
        <f aca="true" t="shared" si="10" ref="I23:I32">H23/$H$33*100</f>
        <v>23.28985669502911</v>
      </c>
      <c r="J23" s="3"/>
      <c r="K23" s="3">
        <v>1083</v>
      </c>
      <c r="L23" s="3">
        <v>25</v>
      </c>
      <c r="M23" s="3"/>
      <c r="N23" s="3">
        <v>0</v>
      </c>
      <c r="O23" s="3">
        <v>0</v>
      </c>
      <c r="P23" s="3"/>
      <c r="Q23" s="3">
        <f t="shared" si="7"/>
        <v>86549</v>
      </c>
      <c r="R23" s="3">
        <v>25</v>
      </c>
    </row>
    <row r="24" spans="1:18" ht="12.75">
      <c r="A24" s="6" t="s">
        <v>25</v>
      </c>
      <c r="B24" s="3">
        <v>42499</v>
      </c>
      <c r="C24" s="3">
        <f t="shared" si="9"/>
        <v>21.310982183599688</v>
      </c>
      <c r="D24" s="3"/>
      <c r="E24" s="3">
        <v>20170</v>
      </c>
      <c r="F24" s="3">
        <f t="shared" si="6"/>
        <v>18.791808746529526</v>
      </c>
      <c r="G24" s="3"/>
      <c r="H24" s="3">
        <v>5976</v>
      </c>
      <c r="I24" s="3">
        <v>17</v>
      </c>
      <c r="J24" s="3"/>
      <c r="K24" s="3">
        <v>375</v>
      </c>
      <c r="L24" s="3">
        <v>8</v>
      </c>
      <c r="M24" s="3"/>
      <c r="N24" s="3">
        <v>0</v>
      </c>
      <c r="O24" s="3">
        <v>0</v>
      </c>
      <c r="P24" s="3"/>
      <c r="Q24" s="3">
        <f t="shared" si="7"/>
        <v>69020</v>
      </c>
      <c r="R24" s="3">
        <f t="shared" si="8"/>
        <v>19.89691197158737</v>
      </c>
    </row>
    <row r="25" spans="1:18" ht="12.75">
      <c r="A25" s="6" t="s">
        <v>24</v>
      </c>
      <c r="B25" s="3">
        <v>29930</v>
      </c>
      <c r="C25" s="3">
        <f t="shared" si="9"/>
        <v>15.008298942448967</v>
      </c>
      <c r="D25" s="3"/>
      <c r="E25" s="3">
        <v>11483</v>
      </c>
      <c r="F25" s="3">
        <f t="shared" si="6"/>
        <v>10.698380755399036</v>
      </c>
      <c r="G25" s="3"/>
      <c r="H25" s="3">
        <v>3106</v>
      </c>
      <c r="I25" s="3">
        <v>9</v>
      </c>
      <c r="J25" s="3"/>
      <c r="K25" s="3">
        <v>124</v>
      </c>
      <c r="L25" s="3">
        <f aca="true" t="shared" si="11" ref="L25:L32">(K25/$K$33)*100</f>
        <v>2.817541467848216</v>
      </c>
      <c r="M25" s="3"/>
      <c r="N25" s="3">
        <v>0</v>
      </c>
      <c r="O25" s="3">
        <v>0</v>
      </c>
      <c r="P25" s="3"/>
      <c r="Q25" s="3">
        <f t="shared" si="7"/>
        <v>44643</v>
      </c>
      <c r="R25" s="3">
        <f t="shared" si="8"/>
        <v>12.869571734969213</v>
      </c>
    </row>
    <row r="26" spans="1:18" ht="12.75">
      <c r="A26" s="6" t="s">
        <v>23</v>
      </c>
      <c r="B26" s="3">
        <v>9052</v>
      </c>
      <c r="C26" s="3">
        <v>5</v>
      </c>
      <c r="D26" s="3"/>
      <c r="E26" s="3">
        <v>3773</v>
      </c>
      <c r="F26" s="3">
        <f t="shared" si="6"/>
        <v>3.5151955577915666</v>
      </c>
      <c r="G26" s="3"/>
      <c r="H26" s="3">
        <v>1106</v>
      </c>
      <c r="I26" s="3">
        <f t="shared" si="10"/>
        <v>3.0956112852664575</v>
      </c>
      <c r="J26" s="3"/>
      <c r="K26" s="3">
        <v>28</v>
      </c>
      <c r="L26" s="3">
        <v>1</v>
      </c>
      <c r="M26" s="3"/>
      <c r="N26" s="3">
        <v>0</v>
      </c>
      <c r="O26" s="3">
        <v>0</v>
      </c>
      <c r="P26" s="3"/>
      <c r="Q26" s="3">
        <f t="shared" si="7"/>
        <v>13959</v>
      </c>
      <c r="R26" s="3">
        <f t="shared" si="8"/>
        <v>4.024065404395655</v>
      </c>
    </row>
    <row r="27" spans="1:18" ht="12.75">
      <c r="A27" s="6" t="s">
        <v>22</v>
      </c>
      <c r="B27" s="3">
        <v>2395</v>
      </c>
      <c r="C27" s="3">
        <f t="shared" si="9"/>
        <v>1.2009647834001094</v>
      </c>
      <c r="D27" s="3"/>
      <c r="E27" s="3">
        <v>1118</v>
      </c>
      <c r="F27" s="3">
        <f t="shared" si="6"/>
        <v>1.0416084372146757</v>
      </c>
      <c r="G27" s="3"/>
      <c r="H27" s="3">
        <v>241</v>
      </c>
      <c r="I27" s="3">
        <v>1</v>
      </c>
      <c r="J27" s="3"/>
      <c r="K27" s="3">
        <v>5</v>
      </c>
      <c r="L27" s="3">
        <f t="shared" si="11"/>
        <v>0.11361054305839581</v>
      </c>
      <c r="M27" s="3"/>
      <c r="N27" s="3">
        <v>0</v>
      </c>
      <c r="O27" s="3">
        <v>0</v>
      </c>
      <c r="P27" s="3"/>
      <c r="Q27" s="3">
        <f t="shared" si="7"/>
        <v>3759</v>
      </c>
      <c r="R27" s="3">
        <f t="shared" si="8"/>
        <v>1.0836350637669796</v>
      </c>
    </row>
    <row r="28" spans="1:18" ht="12.75">
      <c r="A28" s="6" t="s">
        <v>21</v>
      </c>
      <c r="B28" s="3">
        <v>1035</v>
      </c>
      <c r="C28" s="3">
        <f t="shared" si="9"/>
        <v>0.5189973072313625</v>
      </c>
      <c r="D28" s="3"/>
      <c r="E28" s="3">
        <v>486</v>
      </c>
      <c r="F28" s="3">
        <f t="shared" si="6"/>
        <v>0.45279221868187153</v>
      </c>
      <c r="G28" s="3"/>
      <c r="H28" s="3">
        <v>111</v>
      </c>
      <c r="I28" s="3">
        <f t="shared" si="10"/>
        <v>0.3106806986117331</v>
      </c>
      <c r="J28" s="3"/>
      <c r="K28" s="3">
        <v>12</v>
      </c>
      <c r="L28" s="3">
        <f t="shared" si="11"/>
        <v>0.27266530334015</v>
      </c>
      <c r="M28" s="3"/>
      <c r="N28" s="3">
        <v>0</v>
      </c>
      <c r="O28" s="3">
        <v>0</v>
      </c>
      <c r="P28" s="3"/>
      <c r="Q28" s="3">
        <f t="shared" si="7"/>
        <v>1644</v>
      </c>
      <c r="R28" s="3">
        <v>1</v>
      </c>
    </row>
    <row r="29" spans="1:18" ht="12.75">
      <c r="A29" s="6" t="s">
        <v>20</v>
      </c>
      <c r="B29" s="3">
        <v>496</v>
      </c>
      <c r="C29" s="3">
        <f t="shared" si="9"/>
        <v>0.2487175501321312</v>
      </c>
      <c r="D29" s="3"/>
      <c r="E29" s="3">
        <v>235</v>
      </c>
      <c r="F29" s="3">
        <f t="shared" si="6"/>
        <v>0.21894273948609017</v>
      </c>
      <c r="G29" s="3"/>
      <c r="H29" s="3">
        <v>46</v>
      </c>
      <c r="I29" s="3">
        <f t="shared" si="10"/>
        <v>0.12875055978504255</v>
      </c>
      <c r="J29" s="3"/>
      <c r="K29" s="3">
        <v>4</v>
      </c>
      <c r="L29" s="3">
        <f t="shared" si="11"/>
        <v>0.09088843444671665</v>
      </c>
      <c r="M29" s="3"/>
      <c r="N29" s="3">
        <v>0</v>
      </c>
      <c r="O29" s="3">
        <v>0</v>
      </c>
      <c r="P29" s="3"/>
      <c r="Q29" s="3">
        <f t="shared" si="7"/>
        <v>781</v>
      </c>
      <c r="R29" s="3">
        <f t="shared" si="8"/>
        <v>0.22514471529715643</v>
      </c>
    </row>
    <row r="30" spans="1:18" ht="12.75">
      <c r="A30" s="6" t="s">
        <v>19</v>
      </c>
      <c r="B30" s="3">
        <v>560</v>
      </c>
      <c r="C30" s="3">
        <f t="shared" si="9"/>
        <v>0.28081013724595455</v>
      </c>
      <c r="D30" s="3"/>
      <c r="E30" s="3">
        <v>271</v>
      </c>
      <c r="F30" s="3">
        <f t="shared" si="6"/>
        <v>0.25248290383289546</v>
      </c>
      <c r="G30" s="3"/>
      <c r="H30" s="3">
        <v>37</v>
      </c>
      <c r="I30" s="3">
        <f t="shared" si="10"/>
        <v>0.10356023287057771</v>
      </c>
      <c r="J30" s="3"/>
      <c r="K30" s="3">
        <v>6</v>
      </c>
      <c r="L30" s="3">
        <f t="shared" si="11"/>
        <v>0.136332651670075</v>
      </c>
      <c r="M30" s="3"/>
      <c r="N30" s="3">
        <v>0</v>
      </c>
      <c r="O30" s="3">
        <v>0</v>
      </c>
      <c r="P30" s="3"/>
      <c r="Q30" s="3">
        <f t="shared" si="7"/>
        <v>874</v>
      </c>
      <c r="R30" s="3">
        <f t="shared" si="8"/>
        <v>0.25195452134406493</v>
      </c>
    </row>
    <row r="31" spans="1:18" ht="12.75">
      <c r="A31" s="6" t="s">
        <v>18</v>
      </c>
      <c r="B31" s="3">
        <v>349</v>
      </c>
      <c r="C31" s="3">
        <f t="shared" si="9"/>
        <v>0.17500488910506812</v>
      </c>
      <c r="D31" s="3"/>
      <c r="E31" s="3">
        <v>163</v>
      </c>
      <c r="F31" s="3">
        <f t="shared" si="6"/>
        <v>0.15186241079247956</v>
      </c>
      <c r="G31" s="3"/>
      <c r="H31" s="3">
        <v>10</v>
      </c>
      <c r="I31" s="3">
        <f t="shared" si="10"/>
        <v>0.02798925212718316</v>
      </c>
      <c r="J31" s="3"/>
      <c r="K31" s="3">
        <v>2</v>
      </c>
      <c r="L31" s="3">
        <f t="shared" si="11"/>
        <v>0.04544421722335833</v>
      </c>
      <c r="M31" s="3"/>
      <c r="N31" s="3">
        <v>0</v>
      </c>
      <c r="O31" s="3">
        <v>0</v>
      </c>
      <c r="P31" s="3"/>
      <c r="Q31" s="3">
        <f t="shared" si="7"/>
        <v>524</v>
      </c>
      <c r="R31" s="3">
        <f t="shared" si="8"/>
        <v>0.1510574018126888</v>
      </c>
    </row>
    <row r="32" spans="1:18" ht="12.75">
      <c r="A32" s="6" t="s">
        <v>17</v>
      </c>
      <c r="B32" s="3">
        <v>3</v>
      </c>
      <c r="C32" s="3">
        <f t="shared" si="9"/>
        <v>0.001504340020960471</v>
      </c>
      <c r="D32" s="3"/>
      <c r="E32" s="3">
        <v>0</v>
      </c>
      <c r="F32" s="3">
        <f t="shared" si="6"/>
        <v>0</v>
      </c>
      <c r="G32" s="3"/>
      <c r="H32" s="3">
        <v>0</v>
      </c>
      <c r="I32" s="3">
        <f t="shared" si="10"/>
        <v>0</v>
      </c>
      <c r="J32" s="3"/>
      <c r="K32" s="3">
        <v>0</v>
      </c>
      <c r="L32" s="3">
        <f t="shared" si="11"/>
        <v>0</v>
      </c>
      <c r="M32" s="3"/>
      <c r="N32" s="3">
        <v>0</v>
      </c>
      <c r="O32" s="3">
        <v>0</v>
      </c>
      <c r="P32" s="3"/>
      <c r="Q32" s="3">
        <f t="shared" si="7"/>
        <v>3</v>
      </c>
      <c r="R32" s="3">
        <f t="shared" si="8"/>
        <v>0.000864832453126081</v>
      </c>
    </row>
    <row r="33" spans="1:18" ht="12.75">
      <c r="A33" s="52" t="s">
        <v>6</v>
      </c>
      <c r="B33" s="41">
        <f>SUM(B22:B32)</f>
        <v>199423</v>
      </c>
      <c r="C33" s="41">
        <v>100</v>
      </c>
      <c r="D33" s="41"/>
      <c r="E33" s="41">
        <f>SUM(E22:E32)</f>
        <v>107334</v>
      </c>
      <c r="F33" s="41">
        <f>SUM(F22:F32)</f>
        <v>100.00326084931152</v>
      </c>
      <c r="G33" s="41"/>
      <c r="H33" s="41">
        <f>SUM(H22:H32)</f>
        <v>35728</v>
      </c>
      <c r="I33" s="41">
        <v>100</v>
      </c>
      <c r="J33" s="41"/>
      <c r="K33" s="41">
        <f>SUM(K22:K32)</f>
        <v>4401</v>
      </c>
      <c r="L33" s="41">
        <f>SUM(L22:L32)</f>
        <v>100.47648261758691</v>
      </c>
      <c r="M33" s="41"/>
      <c r="N33" s="41">
        <f>SUM(N22:N32)</f>
        <v>2</v>
      </c>
      <c r="O33" s="41">
        <f>SUM(O22:O32)</f>
        <v>100</v>
      </c>
      <c r="P33" s="41"/>
      <c r="Q33" s="41">
        <f>SUM(Q22:Q32)</f>
        <v>346888</v>
      </c>
      <c r="R33" s="41">
        <v>100</v>
      </c>
    </row>
    <row r="34" ht="24" customHeight="1"/>
  </sheetData>
  <mergeCells count="9">
    <mergeCell ref="A1:R1"/>
    <mergeCell ref="A3:R3"/>
    <mergeCell ref="B4:O4"/>
    <mergeCell ref="Q4:R4"/>
    <mergeCell ref="N5:O5"/>
    <mergeCell ref="B5:C5"/>
    <mergeCell ref="E5:F5"/>
    <mergeCell ref="H5:I5"/>
    <mergeCell ref="K5:L5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zoomScaleSheetLayoutView="100" workbookViewId="0" topLeftCell="A1">
      <selection activeCell="N8" sqref="N8"/>
    </sheetView>
  </sheetViews>
  <sheetFormatPr defaultColWidth="9.140625" defaultRowHeight="12.75"/>
  <cols>
    <col min="1" max="1" width="26.421875" style="0" customWidth="1"/>
    <col min="2" max="2" width="6.57421875" style="0" bestFit="1" customWidth="1"/>
    <col min="3" max="3" width="6.7109375" style="0" customWidth="1"/>
    <col min="4" max="4" width="6.57421875" style="0" customWidth="1"/>
    <col min="5" max="5" width="1.28515625" style="0" customWidth="1"/>
    <col min="6" max="6" width="6.7109375" style="0" customWidth="1"/>
    <col min="7" max="7" width="6.28125" style="0" customWidth="1"/>
    <col min="8" max="8" width="6.57421875" style="0" customWidth="1"/>
    <col min="9" max="9" width="0.13671875" style="0" hidden="1" customWidth="1"/>
    <col min="10" max="10" width="1.28515625" style="0" customWidth="1"/>
    <col min="11" max="11" width="6.57421875" style="0" customWidth="1"/>
    <col min="12" max="12" width="6.421875" style="0" customWidth="1"/>
    <col min="13" max="13" width="6.57421875" style="0" customWidth="1"/>
  </cols>
  <sheetData>
    <row r="1" spans="1:13" ht="27" customHeight="1">
      <c r="A1" s="92" t="s">
        <v>116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76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25.5" customHeight="1">
      <c r="A3" s="92" t="s">
        <v>117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4"/>
    </row>
    <row r="4" spans="1:18" ht="15.75" customHeight="1">
      <c r="A4" s="32"/>
      <c r="B4" s="104" t="s">
        <v>120</v>
      </c>
      <c r="C4" s="104"/>
      <c r="D4" s="104"/>
      <c r="E4" s="84"/>
      <c r="F4" s="104" t="s">
        <v>126</v>
      </c>
      <c r="G4" s="104"/>
      <c r="H4" s="104"/>
      <c r="I4" s="75"/>
      <c r="J4" s="75"/>
      <c r="K4" s="103">
        <v>2007</v>
      </c>
      <c r="L4" s="104"/>
      <c r="M4" s="104"/>
      <c r="R4" s="15"/>
    </row>
    <row r="5" spans="1:18" ht="15.75" customHeight="1">
      <c r="A5" s="34"/>
      <c r="B5" s="35" t="s">
        <v>4</v>
      </c>
      <c r="C5" s="35" t="s">
        <v>5</v>
      </c>
      <c r="D5" s="35" t="s">
        <v>6</v>
      </c>
      <c r="E5" s="74"/>
      <c r="F5" s="35" t="s">
        <v>4</v>
      </c>
      <c r="G5" s="35" t="s">
        <v>5</v>
      </c>
      <c r="H5" s="35" t="s">
        <v>6</v>
      </c>
      <c r="I5" s="35"/>
      <c r="J5" s="35"/>
      <c r="K5" s="35" t="s">
        <v>4</v>
      </c>
      <c r="L5" s="35" t="s">
        <v>5</v>
      </c>
      <c r="M5" s="35" t="s">
        <v>6</v>
      </c>
      <c r="R5" s="15"/>
    </row>
    <row r="6" spans="1:18" ht="20.25" customHeight="1">
      <c r="A6" s="40" t="s">
        <v>11</v>
      </c>
      <c r="B6" s="7"/>
      <c r="C6" s="7"/>
      <c r="D6" s="39"/>
      <c r="F6" s="3"/>
      <c r="G6" s="3"/>
      <c r="H6" s="3"/>
      <c r="I6" s="7"/>
      <c r="J6" s="7"/>
      <c r="K6" s="7"/>
      <c r="L6" s="3"/>
      <c r="M6" s="3"/>
      <c r="R6" s="3"/>
    </row>
    <row r="7" spans="1:18" ht="15.75" customHeight="1">
      <c r="A7" s="2" t="s">
        <v>0</v>
      </c>
      <c r="B7" s="3">
        <v>39254</v>
      </c>
      <c r="C7" s="3">
        <v>57580</v>
      </c>
      <c r="D7" s="3">
        <v>96834</v>
      </c>
      <c r="F7" s="3">
        <v>39147</v>
      </c>
      <c r="G7" s="3">
        <v>57756</v>
      </c>
      <c r="H7" s="3">
        <v>96903</v>
      </c>
      <c r="I7" s="7"/>
      <c r="J7" s="7"/>
      <c r="K7" s="3">
        <v>36569</v>
      </c>
      <c r="L7" s="3">
        <v>53509</v>
      </c>
      <c r="M7" s="3">
        <f>K7+L7</f>
        <v>90078</v>
      </c>
      <c r="R7" s="3"/>
    </row>
    <row r="8" spans="1:18" ht="12.75" customHeight="1">
      <c r="A8" s="2" t="s">
        <v>108</v>
      </c>
      <c r="B8" s="79">
        <v>249</v>
      </c>
      <c r="C8" s="79">
        <v>369</v>
      </c>
      <c r="D8" s="3">
        <v>618</v>
      </c>
      <c r="F8" s="2">
        <v>272</v>
      </c>
      <c r="G8" s="2">
        <v>407</v>
      </c>
      <c r="H8" s="3">
        <v>679</v>
      </c>
      <c r="I8" s="7"/>
      <c r="J8" s="7"/>
      <c r="K8" s="2">
        <v>265</v>
      </c>
      <c r="L8" s="2">
        <v>390</v>
      </c>
      <c r="M8" s="3">
        <f>K8+L8</f>
        <v>655</v>
      </c>
      <c r="R8" s="3"/>
    </row>
    <row r="9" spans="1:18" ht="12.75" customHeight="1">
      <c r="A9" s="2" t="s">
        <v>13</v>
      </c>
      <c r="B9" s="3">
        <v>6360</v>
      </c>
      <c r="C9" s="3">
        <v>6404</v>
      </c>
      <c r="D9" s="3">
        <v>6387</v>
      </c>
      <c r="F9" s="3">
        <v>6956</v>
      </c>
      <c r="G9" s="3">
        <v>7035</v>
      </c>
      <c r="H9" s="3">
        <v>7003</v>
      </c>
      <c r="I9" s="7"/>
      <c r="J9" s="7"/>
      <c r="K9" s="3">
        <v>7254</v>
      </c>
      <c r="L9" s="3">
        <v>7279</v>
      </c>
      <c r="M9" s="3">
        <v>7269</v>
      </c>
      <c r="R9" s="3"/>
    </row>
    <row r="10" spans="1:18" ht="20.25" customHeight="1">
      <c r="A10" s="40" t="s">
        <v>100</v>
      </c>
      <c r="B10" s="2"/>
      <c r="C10" s="2"/>
      <c r="D10" s="2"/>
      <c r="F10" s="2"/>
      <c r="G10" s="2"/>
      <c r="H10" s="3"/>
      <c r="I10" s="7"/>
      <c r="J10" s="7"/>
      <c r="K10" s="3"/>
      <c r="L10" s="2"/>
      <c r="M10" s="3"/>
      <c r="R10" s="3"/>
    </row>
    <row r="11" spans="1:18" ht="15.75" customHeight="1">
      <c r="A11" s="2" t="s">
        <v>0</v>
      </c>
      <c r="B11" s="3">
        <v>78394</v>
      </c>
      <c r="C11" s="3">
        <v>114322</v>
      </c>
      <c r="D11" s="3">
        <v>192716</v>
      </c>
      <c r="F11" s="3">
        <v>112106</v>
      </c>
      <c r="G11" s="3">
        <v>161757</v>
      </c>
      <c r="H11" s="3">
        <v>273863</v>
      </c>
      <c r="I11" s="7"/>
      <c r="J11" s="7"/>
      <c r="K11" s="3">
        <v>142684</v>
      </c>
      <c r="L11" s="3">
        <v>204204</v>
      </c>
      <c r="M11" s="3">
        <f>K11+L11</f>
        <v>346888</v>
      </c>
      <c r="R11" s="3"/>
    </row>
    <row r="12" spans="1:18" ht="12.75">
      <c r="A12" s="2" t="s">
        <v>108</v>
      </c>
      <c r="B12" s="3">
        <v>660</v>
      </c>
      <c r="C12" s="3">
        <v>1003</v>
      </c>
      <c r="D12" s="3">
        <v>1663</v>
      </c>
      <c r="F12" s="79">
        <v>742</v>
      </c>
      <c r="G12" s="3">
        <v>1078</v>
      </c>
      <c r="H12" s="3">
        <v>1820</v>
      </c>
      <c r="I12" s="7"/>
      <c r="J12" s="7"/>
      <c r="K12" s="3">
        <v>983</v>
      </c>
      <c r="L12" s="3">
        <v>1431</v>
      </c>
      <c r="M12" s="3">
        <f>K12+L12</f>
        <v>2414</v>
      </c>
      <c r="R12" s="3"/>
    </row>
    <row r="13" spans="1:18" ht="12.75" customHeight="1">
      <c r="A13" s="2" t="s">
        <v>13</v>
      </c>
      <c r="B13" s="3">
        <v>8421</v>
      </c>
      <c r="C13" s="3">
        <v>8772</v>
      </c>
      <c r="D13" s="3">
        <v>8629</v>
      </c>
      <c r="F13" s="3">
        <v>6616</v>
      </c>
      <c r="G13" s="3">
        <v>6668</v>
      </c>
      <c r="H13" s="3">
        <v>6646</v>
      </c>
      <c r="I13" s="7"/>
      <c r="J13" s="7"/>
      <c r="K13" s="3">
        <v>6890</v>
      </c>
      <c r="L13" s="3">
        <v>7010</v>
      </c>
      <c r="M13" s="3">
        <v>6961</v>
      </c>
      <c r="R13" s="3"/>
    </row>
    <row r="14" spans="1:18" ht="20.25" customHeight="1">
      <c r="A14" s="40" t="s">
        <v>109</v>
      </c>
      <c r="B14" s="3"/>
      <c r="C14" s="3"/>
      <c r="D14" s="3"/>
      <c r="F14" s="3"/>
      <c r="G14" s="3"/>
      <c r="H14" s="3"/>
      <c r="I14" s="7"/>
      <c r="J14" s="7"/>
      <c r="K14" s="3"/>
      <c r="L14" s="3"/>
      <c r="M14" s="3"/>
      <c r="R14" s="3"/>
    </row>
    <row r="15" spans="1:18" ht="12.75" customHeight="1">
      <c r="A15" s="2" t="s">
        <v>0</v>
      </c>
      <c r="B15" s="3">
        <v>117648</v>
      </c>
      <c r="C15" s="3">
        <v>171902</v>
      </c>
      <c r="D15" s="3">
        <f>D7+D11</f>
        <v>289550</v>
      </c>
      <c r="E15" s="1"/>
      <c r="F15" s="4">
        <v>151253</v>
      </c>
      <c r="G15" s="4">
        <v>219513</v>
      </c>
      <c r="H15" s="3">
        <v>370766</v>
      </c>
      <c r="I15" s="7"/>
      <c r="J15" s="7"/>
      <c r="K15" s="4">
        <f>K7+K11</f>
        <v>179253</v>
      </c>
      <c r="L15" s="4">
        <f>L7+L11</f>
        <v>257713</v>
      </c>
      <c r="M15" s="3">
        <f>K15+L15</f>
        <v>436966</v>
      </c>
      <c r="R15" s="3"/>
    </row>
    <row r="16" spans="1:18" ht="12.75" customHeight="1">
      <c r="A16" s="2" t="s">
        <v>108</v>
      </c>
      <c r="B16" s="3">
        <v>909</v>
      </c>
      <c r="C16" s="3">
        <v>1372</v>
      </c>
      <c r="D16" s="3">
        <f>D8+D12</f>
        <v>2281</v>
      </c>
      <c r="F16" s="3">
        <v>1014</v>
      </c>
      <c r="G16" s="3">
        <v>1485</v>
      </c>
      <c r="H16" s="3">
        <v>2499</v>
      </c>
      <c r="I16" s="7"/>
      <c r="J16" s="7"/>
      <c r="K16" s="3">
        <f>K8+K12</f>
        <v>1248</v>
      </c>
      <c r="L16" s="3">
        <f>L8+L12</f>
        <v>1821</v>
      </c>
      <c r="M16" s="3">
        <f>K16+L16</f>
        <v>3069</v>
      </c>
      <c r="R16" s="3"/>
    </row>
    <row r="17" spans="1:18" ht="12.75" customHeight="1">
      <c r="A17" s="34" t="s">
        <v>13</v>
      </c>
      <c r="B17" s="41">
        <v>7733</v>
      </c>
      <c r="C17" s="41">
        <v>7979</v>
      </c>
      <c r="D17" s="41">
        <v>7879</v>
      </c>
      <c r="E17" s="74"/>
      <c r="F17" s="41">
        <v>6704</v>
      </c>
      <c r="G17" s="41">
        <v>6764</v>
      </c>
      <c r="H17" s="41">
        <v>6740</v>
      </c>
      <c r="I17" s="10"/>
      <c r="J17" s="10"/>
      <c r="K17" s="41">
        <v>6964</v>
      </c>
      <c r="L17" s="41">
        <v>7066</v>
      </c>
      <c r="M17" s="41">
        <v>7024</v>
      </c>
      <c r="R17" s="3"/>
    </row>
    <row r="18" ht="24" customHeight="1">
      <c r="C18" s="5"/>
    </row>
  </sheetData>
  <mergeCells count="5">
    <mergeCell ref="A1:M1"/>
    <mergeCell ref="K4:M4"/>
    <mergeCell ref="B4:D4"/>
    <mergeCell ref="F4:H4"/>
    <mergeCell ref="A3:N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workbookViewId="0" topLeftCell="A12">
      <selection activeCell="I56" sqref="I56"/>
    </sheetView>
  </sheetViews>
  <sheetFormatPr defaultColWidth="9.140625" defaultRowHeight="12.75"/>
  <cols>
    <col min="1" max="1" width="30.7109375" style="0" customWidth="1"/>
    <col min="2" max="2" width="6.7109375" style="0" customWidth="1"/>
    <col min="3" max="3" width="4.7109375" style="0" customWidth="1"/>
    <col min="4" max="4" width="1.7109375" style="0" customWidth="1"/>
    <col min="5" max="5" width="6.8515625" style="0" customWidth="1"/>
    <col min="6" max="6" width="4.7109375" style="0" customWidth="1"/>
    <col min="7" max="7" width="1.7109375" style="0" customWidth="1"/>
    <col min="8" max="8" width="7.7109375" style="0" customWidth="1"/>
    <col min="9" max="9" width="4.7109375" style="0" customWidth="1"/>
  </cols>
  <sheetData>
    <row r="1" spans="1:9" ht="26.25" customHeight="1">
      <c r="A1" s="92" t="s">
        <v>127</v>
      </c>
      <c r="B1" s="105"/>
      <c r="C1" s="105"/>
      <c r="D1" s="105"/>
      <c r="E1" s="105"/>
      <c r="F1" s="105"/>
      <c r="G1" s="105"/>
      <c r="H1" s="105"/>
      <c r="I1" s="93"/>
    </row>
    <row r="2" spans="1:9" ht="12.75" customHeight="1">
      <c r="A2" s="76"/>
      <c r="B2" s="80"/>
      <c r="C2" s="80"/>
      <c r="D2" s="80"/>
      <c r="E2" s="80"/>
      <c r="F2" s="80"/>
      <c r="G2" s="80"/>
      <c r="H2" s="80"/>
      <c r="I2" s="22"/>
    </row>
    <row r="3" spans="1:9" ht="26.25" customHeight="1">
      <c r="A3" s="95" t="s">
        <v>128</v>
      </c>
      <c r="B3" s="105"/>
      <c r="C3" s="105"/>
      <c r="D3" s="105"/>
      <c r="E3" s="105"/>
      <c r="F3" s="105"/>
      <c r="G3" s="105"/>
      <c r="H3" s="105"/>
      <c r="I3" s="93"/>
    </row>
    <row r="4" spans="1:9" ht="15.75" customHeight="1">
      <c r="A4" s="32" t="s">
        <v>30</v>
      </c>
      <c r="B4" s="48" t="s">
        <v>4</v>
      </c>
      <c r="C4" s="48"/>
      <c r="D4" s="32"/>
      <c r="E4" s="48" t="s">
        <v>5</v>
      </c>
      <c r="F4" s="48"/>
      <c r="G4" s="32"/>
      <c r="H4" s="48" t="s">
        <v>31</v>
      </c>
      <c r="I4" s="48"/>
    </row>
    <row r="5" spans="1:9" ht="15.75" customHeight="1">
      <c r="A5" s="34"/>
      <c r="B5" s="35" t="s">
        <v>8</v>
      </c>
      <c r="C5" s="35" t="s">
        <v>9</v>
      </c>
      <c r="D5" s="35"/>
      <c r="E5" s="35" t="s">
        <v>8</v>
      </c>
      <c r="F5" s="35" t="s">
        <v>9</v>
      </c>
      <c r="G5" s="35"/>
      <c r="H5" s="35" t="s">
        <v>8</v>
      </c>
      <c r="I5" s="35" t="s">
        <v>9</v>
      </c>
    </row>
    <row r="6" spans="1:9" ht="20.25" customHeight="1">
      <c r="A6" s="40" t="s">
        <v>11</v>
      </c>
      <c r="B6" s="56"/>
      <c r="C6" s="56"/>
      <c r="D6" s="56"/>
      <c r="E6" s="56"/>
      <c r="F6" s="56"/>
      <c r="G6" s="56"/>
      <c r="H6" s="56"/>
      <c r="I6" s="56"/>
    </row>
    <row r="7" spans="1:9" ht="15.75" customHeight="1">
      <c r="A7" s="57" t="s">
        <v>32</v>
      </c>
      <c r="B7" s="3">
        <v>0</v>
      </c>
      <c r="C7" s="3">
        <f aca="true" t="shared" si="0" ref="C7:C21">(B7/$B$22)*100</f>
        <v>0</v>
      </c>
      <c r="D7" s="3"/>
      <c r="E7" s="3">
        <v>0</v>
      </c>
      <c r="F7" s="3">
        <f>(E7/$E$22)*100</f>
        <v>0</v>
      </c>
      <c r="G7" s="3"/>
      <c r="H7" s="3">
        <f aca="true" t="shared" si="1" ref="H7:H21">B7+E7</f>
        <v>0</v>
      </c>
      <c r="I7" s="3">
        <f aca="true" t="shared" si="2" ref="I7:I21">(H7/$H$22)*100</f>
        <v>0</v>
      </c>
    </row>
    <row r="8" spans="1:9" ht="11.25" customHeight="1">
      <c r="A8" s="58" t="s">
        <v>33</v>
      </c>
      <c r="B8" s="3">
        <v>146</v>
      </c>
      <c r="C8" s="3">
        <f t="shared" si="0"/>
        <v>0.399245262380705</v>
      </c>
      <c r="D8" s="3"/>
      <c r="E8" s="3">
        <v>231</v>
      </c>
      <c r="F8" s="3">
        <f aca="true" t="shared" si="3" ref="F8:F21">(E8/$E$22)*100</f>
        <v>0.4317030779868807</v>
      </c>
      <c r="G8" s="3"/>
      <c r="H8" s="3">
        <f t="shared" si="1"/>
        <v>377</v>
      </c>
      <c r="I8" s="3">
        <f t="shared" si="2"/>
        <v>0.41852616621150557</v>
      </c>
    </row>
    <row r="9" spans="1:9" ht="11.25" customHeight="1">
      <c r="A9" s="58" t="s">
        <v>34</v>
      </c>
      <c r="B9" s="3">
        <v>119</v>
      </c>
      <c r="C9" s="3">
        <f t="shared" si="0"/>
        <v>0.32541223440619105</v>
      </c>
      <c r="D9" s="3"/>
      <c r="E9" s="3">
        <v>271</v>
      </c>
      <c r="F9" s="3">
        <f t="shared" si="3"/>
        <v>0.5064568577248687</v>
      </c>
      <c r="G9" s="3"/>
      <c r="H9" s="3">
        <f t="shared" si="1"/>
        <v>390</v>
      </c>
      <c r="I9" s="3">
        <f t="shared" si="2"/>
        <v>0.4329581029774196</v>
      </c>
    </row>
    <row r="10" spans="1:9" ht="11.25" customHeight="1">
      <c r="A10" s="58" t="s">
        <v>35</v>
      </c>
      <c r="B10" s="3">
        <v>160</v>
      </c>
      <c r="C10" s="3">
        <v>1</v>
      </c>
      <c r="D10" s="3"/>
      <c r="E10" s="3">
        <v>296</v>
      </c>
      <c r="F10" s="3">
        <f t="shared" si="3"/>
        <v>0.5531779700611112</v>
      </c>
      <c r="G10" s="3"/>
      <c r="H10" s="3">
        <f t="shared" si="1"/>
        <v>456</v>
      </c>
      <c r="I10" s="3">
        <f t="shared" si="2"/>
        <v>0.506227935788983</v>
      </c>
    </row>
    <row r="11" spans="1:9" ht="11.25" customHeight="1">
      <c r="A11" s="58" t="s">
        <v>36</v>
      </c>
      <c r="B11" s="3">
        <v>171</v>
      </c>
      <c r="C11" s="3">
        <v>1</v>
      </c>
      <c r="D11" s="3"/>
      <c r="E11" s="3">
        <v>290</v>
      </c>
      <c r="F11" s="3">
        <f t="shared" si="3"/>
        <v>0.541964903100413</v>
      </c>
      <c r="G11" s="3"/>
      <c r="H11" s="3">
        <f t="shared" si="1"/>
        <v>461</v>
      </c>
      <c r="I11" s="3">
        <f t="shared" si="2"/>
        <v>0.5117786806989498</v>
      </c>
    </row>
    <row r="12" spans="1:9" ht="11.25" customHeight="1">
      <c r="A12" s="58" t="s">
        <v>37</v>
      </c>
      <c r="B12" s="3">
        <v>233</v>
      </c>
      <c r="C12" s="3">
        <f t="shared" si="0"/>
        <v>0.6371516858541387</v>
      </c>
      <c r="D12" s="3"/>
      <c r="E12" s="3">
        <v>351</v>
      </c>
      <c r="F12" s="3">
        <f t="shared" si="3"/>
        <v>0.6559644172008448</v>
      </c>
      <c r="G12" s="3"/>
      <c r="H12" s="3">
        <f t="shared" si="1"/>
        <v>584</v>
      </c>
      <c r="I12" s="3">
        <f t="shared" si="2"/>
        <v>0.648327005484136</v>
      </c>
    </row>
    <row r="13" spans="1:9" ht="11.25" customHeight="1">
      <c r="A13" s="58" t="s">
        <v>38</v>
      </c>
      <c r="B13" s="3">
        <v>23748</v>
      </c>
      <c r="C13" s="3">
        <f t="shared" si="0"/>
        <v>64.94024993847248</v>
      </c>
      <c r="D13" s="3"/>
      <c r="E13" s="3">
        <v>33532</v>
      </c>
      <c r="F13" s="3">
        <f t="shared" si="3"/>
        <v>62.66609355435534</v>
      </c>
      <c r="G13" s="3"/>
      <c r="H13" s="3">
        <f t="shared" si="1"/>
        <v>57280</v>
      </c>
      <c r="I13" s="3">
        <f t="shared" si="2"/>
        <v>63.58933368858101</v>
      </c>
    </row>
    <row r="14" spans="1:9" ht="11.25" customHeight="1">
      <c r="A14" s="58" t="s">
        <v>39</v>
      </c>
      <c r="B14" s="3">
        <v>2235</v>
      </c>
      <c r="C14" s="3">
        <f t="shared" si="0"/>
        <v>6.111733982334765</v>
      </c>
      <c r="D14" s="3"/>
      <c r="E14" s="3">
        <v>4498</v>
      </c>
      <c r="F14" s="3">
        <f t="shared" si="3"/>
        <v>8.406062531536751</v>
      </c>
      <c r="G14" s="3"/>
      <c r="H14" s="3">
        <f t="shared" si="1"/>
        <v>6733</v>
      </c>
      <c r="I14" s="3">
        <v>8</v>
      </c>
    </row>
    <row r="15" spans="1:9" ht="11.25" customHeight="1">
      <c r="A15" s="58" t="s">
        <v>40</v>
      </c>
      <c r="B15" s="3">
        <v>3048</v>
      </c>
      <c r="C15" s="3">
        <f t="shared" si="0"/>
        <v>8.334928491345128</v>
      </c>
      <c r="D15" s="3"/>
      <c r="E15" s="3">
        <v>4478</v>
      </c>
      <c r="F15" s="3">
        <f t="shared" si="3"/>
        <v>8.368685641667756</v>
      </c>
      <c r="G15" s="3"/>
      <c r="H15" s="3">
        <f t="shared" si="1"/>
        <v>7526</v>
      </c>
      <c r="I15" s="3">
        <f t="shared" si="2"/>
        <v>8.354981238482203</v>
      </c>
    </row>
    <row r="16" spans="1:9" ht="11.25" customHeight="1">
      <c r="A16" s="58" t="s">
        <v>41</v>
      </c>
      <c r="B16" s="3">
        <v>2862</v>
      </c>
      <c r="C16" s="3">
        <f t="shared" si="0"/>
        <v>7.826300965298477</v>
      </c>
      <c r="D16" s="3"/>
      <c r="E16" s="3">
        <v>3704</v>
      </c>
      <c r="F16" s="3">
        <f t="shared" si="3"/>
        <v>6.9222000037376885</v>
      </c>
      <c r="G16" s="3"/>
      <c r="H16" s="3">
        <f t="shared" si="1"/>
        <v>6566</v>
      </c>
      <c r="I16" s="3">
        <f t="shared" si="2"/>
        <v>7.289238215768556</v>
      </c>
    </row>
    <row r="17" spans="1:9" ht="11.25" customHeight="1">
      <c r="A17" s="58" t="s">
        <v>42</v>
      </c>
      <c r="B17" s="3">
        <v>3286</v>
      </c>
      <c r="C17" s="3">
        <f t="shared" si="0"/>
        <v>8.98575296015751</v>
      </c>
      <c r="D17" s="3"/>
      <c r="E17" s="3">
        <v>4935</v>
      </c>
      <c r="F17" s="3">
        <f t="shared" si="3"/>
        <v>9.22274757517427</v>
      </c>
      <c r="G17" s="3"/>
      <c r="H17" s="3">
        <f t="shared" si="1"/>
        <v>8221</v>
      </c>
      <c r="I17" s="3">
        <f t="shared" si="2"/>
        <v>9.126534780967607</v>
      </c>
    </row>
    <row r="18" spans="1:9" ht="11.25" customHeight="1">
      <c r="A18" s="58" t="s">
        <v>43</v>
      </c>
      <c r="B18" s="3">
        <v>326</v>
      </c>
      <c r="C18" s="3">
        <f t="shared" si="0"/>
        <v>0.8914654488774645</v>
      </c>
      <c r="D18" s="3"/>
      <c r="E18" s="3">
        <v>640</v>
      </c>
      <c r="F18" s="3">
        <f t="shared" si="3"/>
        <v>1.1960604758078082</v>
      </c>
      <c r="G18" s="3"/>
      <c r="H18" s="3">
        <f t="shared" si="1"/>
        <v>966</v>
      </c>
      <c r="I18" s="3">
        <f t="shared" si="2"/>
        <v>1.0724039166056085</v>
      </c>
    </row>
    <row r="19" spans="1:9" ht="11.25" customHeight="1">
      <c r="A19" s="58" t="s">
        <v>44</v>
      </c>
      <c r="B19" s="3">
        <v>126</v>
      </c>
      <c r="C19" s="3">
        <f t="shared" si="0"/>
        <v>0.3445541305477317</v>
      </c>
      <c r="D19" s="3"/>
      <c r="E19" s="3">
        <v>171</v>
      </c>
      <c r="F19" s="3">
        <f t="shared" si="3"/>
        <v>0.3195724083798987</v>
      </c>
      <c r="G19" s="3"/>
      <c r="H19" s="3">
        <f t="shared" si="1"/>
        <v>297</v>
      </c>
      <c r="I19" s="3">
        <f t="shared" si="2"/>
        <v>0.3297142476520349</v>
      </c>
    </row>
    <row r="20" spans="1:9" ht="11.25" customHeight="1">
      <c r="A20" s="58" t="s">
        <v>45</v>
      </c>
      <c r="B20" s="3">
        <v>107</v>
      </c>
      <c r="C20" s="3">
        <f t="shared" si="0"/>
        <v>0.2925975553064071</v>
      </c>
      <c r="D20" s="3"/>
      <c r="E20" s="3">
        <v>110</v>
      </c>
      <c r="F20" s="3">
        <f t="shared" si="3"/>
        <v>0.205572894279467</v>
      </c>
      <c r="G20" s="3"/>
      <c r="H20" s="3">
        <f t="shared" si="1"/>
        <v>217</v>
      </c>
      <c r="I20" s="3">
        <f t="shared" si="2"/>
        <v>0.24090232909256423</v>
      </c>
    </row>
    <row r="21" spans="1:9" ht="11.25" customHeight="1">
      <c r="A21" s="58" t="s">
        <v>46</v>
      </c>
      <c r="B21" s="3">
        <v>2</v>
      </c>
      <c r="C21" s="3">
        <f t="shared" si="0"/>
        <v>0.005469113183297328</v>
      </c>
      <c r="D21" s="3"/>
      <c r="E21" s="3">
        <v>2</v>
      </c>
      <c r="F21" s="3">
        <f t="shared" si="3"/>
        <v>0.0037376889868993997</v>
      </c>
      <c r="G21" s="3"/>
      <c r="H21" s="3">
        <f t="shared" si="1"/>
        <v>4</v>
      </c>
      <c r="I21" s="3">
        <f t="shared" si="2"/>
        <v>0.004440595927973533</v>
      </c>
    </row>
    <row r="22" spans="1:9" ht="15.75" customHeight="1">
      <c r="A22" s="59" t="s">
        <v>6</v>
      </c>
      <c r="B22" s="4">
        <f>SUM(B7:B21)</f>
        <v>36569</v>
      </c>
      <c r="C22" s="4">
        <v>100</v>
      </c>
      <c r="D22" s="4"/>
      <c r="E22" s="4">
        <f>SUM(E7:E21)</f>
        <v>53509</v>
      </c>
      <c r="F22" s="4">
        <v>100</v>
      </c>
      <c r="G22" s="4"/>
      <c r="H22" s="4">
        <f>SUM(H7:H21)</f>
        <v>90078</v>
      </c>
      <c r="I22" s="4">
        <v>100</v>
      </c>
    </row>
    <row r="23" spans="1:9" ht="18" customHeight="1">
      <c r="A23" s="40" t="s">
        <v>100</v>
      </c>
      <c r="B23" s="3"/>
      <c r="C23" s="3"/>
      <c r="D23" s="3"/>
      <c r="E23" s="3"/>
      <c r="F23" s="3"/>
      <c r="G23" s="3"/>
      <c r="H23" s="3"/>
      <c r="I23" s="3"/>
    </row>
    <row r="24" spans="1:9" ht="12" customHeight="1">
      <c r="A24" s="57" t="s">
        <v>32</v>
      </c>
      <c r="B24" s="3">
        <v>1406</v>
      </c>
      <c r="C24" s="3">
        <f aca="true" t="shared" si="4" ref="C24:C38">(B24/$B$39)*100</f>
        <v>0.9853942978890415</v>
      </c>
      <c r="D24" s="3"/>
      <c r="E24" s="3">
        <v>2028</v>
      </c>
      <c r="F24" s="3">
        <f aca="true" t="shared" si="5" ref="F24:F38">(E24/$E$39)*100</f>
        <v>0.9931245225362872</v>
      </c>
      <c r="G24" s="3"/>
      <c r="H24" s="3">
        <f aca="true" t="shared" si="6" ref="H24:H38">B24+E24</f>
        <v>3434</v>
      </c>
      <c r="I24" s="3">
        <f aca="true" t="shared" si="7" ref="I24:I38">(H24/$H$39)*100</f>
        <v>0.9899448813449875</v>
      </c>
    </row>
    <row r="25" spans="1:9" ht="11.25" customHeight="1">
      <c r="A25" s="58" t="s">
        <v>33</v>
      </c>
      <c r="B25" s="3">
        <v>3789</v>
      </c>
      <c r="C25" s="3">
        <f t="shared" si="4"/>
        <v>2.6555184884079504</v>
      </c>
      <c r="D25" s="3"/>
      <c r="E25" s="3">
        <v>5001</v>
      </c>
      <c r="F25" s="3">
        <f t="shared" si="5"/>
        <v>2.4490215666686255</v>
      </c>
      <c r="G25" s="3"/>
      <c r="H25" s="3">
        <f t="shared" si="6"/>
        <v>8790</v>
      </c>
      <c r="I25" s="3">
        <v>2</v>
      </c>
    </row>
    <row r="26" spans="1:9" ht="11.25" customHeight="1">
      <c r="A26" s="58" t="s">
        <v>34</v>
      </c>
      <c r="B26" s="3">
        <v>983</v>
      </c>
      <c r="C26" s="3">
        <f t="shared" si="4"/>
        <v>0.6889349892069188</v>
      </c>
      <c r="D26" s="3"/>
      <c r="E26" s="3">
        <v>1389</v>
      </c>
      <c r="F26" s="3">
        <f t="shared" si="5"/>
        <v>0.680202150790386</v>
      </c>
      <c r="G26" s="3"/>
      <c r="H26" s="3">
        <f t="shared" si="6"/>
        <v>2372</v>
      </c>
      <c r="I26" s="3">
        <f t="shared" si="7"/>
        <v>0.6837941929383548</v>
      </c>
    </row>
    <row r="27" spans="1:9" ht="11.25" customHeight="1">
      <c r="A27" s="58" t="s">
        <v>35</v>
      </c>
      <c r="B27" s="3">
        <v>939</v>
      </c>
      <c r="C27" s="3">
        <f t="shared" si="4"/>
        <v>0.658097614308542</v>
      </c>
      <c r="D27" s="3"/>
      <c r="E27" s="3">
        <v>1227</v>
      </c>
      <c r="F27" s="3">
        <f t="shared" si="5"/>
        <v>0.6008697185167774</v>
      </c>
      <c r="G27" s="3"/>
      <c r="H27" s="3">
        <f t="shared" si="6"/>
        <v>2166</v>
      </c>
      <c r="I27" s="3">
        <f t="shared" si="7"/>
        <v>0.6244090311570305</v>
      </c>
    </row>
    <row r="28" spans="1:9" ht="11.25" customHeight="1">
      <c r="A28" s="58" t="s">
        <v>36</v>
      </c>
      <c r="B28" s="3">
        <v>970</v>
      </c>
      <c r="C28" s="3">
        <f t="shared" si="4"/>
        <v>0.6798239466233075</v>
      </c>
      <c r="D28" s="3"/>
      <c r="E28" s="3">
        <v>1363</v>
      </c>
      <c r="F28" s="3">
        <f t="shared" si="5"/>
        <v>0.667469785116844</v>
      </c>
      <c r="G28" s="3"/>
      <c r="H28" s="3">
        <f t="shared" si="6"/>
        <v>2333</v>
      </c>
      <c r="I28" s="3">
        <f t="shared" si="7"/>
        <v>0.6725513710477157</v>
      </c>
    </row>
    <row r="29" spans="1:9" ht="11.25" customHeight="1">
      <c r="A29" s="58" t="s">
        <v>37</v>
      </c>
      <c r="B29" s="3">
        <v>865</v>
      </c>
      <c r="C29" s="3">
        <f t="shared" si="4"/>
        <v>0.6062347565249082</v>
      </c>
      <c r="D29" s="3"/>
      <c r="E29" s="3">
        <v>1268</v>
      </c>
      <c r="F29" s="3">
        <f t="shared" si="5"/>
        <v>0.6209476797712092</v>
      </c>
      <c r="G29" s="3"/>
      <c r="H29" s="3">
        <f t="shared" si="6"/>
        <v>2133</v>
      </c>
      <c r="I29" s="3">
        <v>0</v>
      </c>
    </row>
    <row r="30" spans="1:9" ht="11.25" customHeight="1">
      <c r="A30" s="58" t="s">
        <v>38</v>
      </c>
      <c r="B30" s="3">
        <v>94871</v>
      </c>
      <c r="C30" s="3">
        <f t="shared" si="4"/>
        <v>66.49028622690702</v>
      </c>
      <c r="D30" s="3"/>
      <c r="E30" s="3">
        <v>133011</v>
      </c>
      <c r="F30" s="3">
        <f t="shared" si="5"/>
        <v>65.1363342539813</v>
      </c>
      <c r="G30" s="3"/>
      <c r="H30" s="3">
        <f t="shared" si="6"/>
        <v>227882</v>
      </c>
      <c r="I30" s="3">
        <f t="shared" si="7"/>
        <v>65.69324969442587</v>
      </c>
    </row>
    <row r="31" spans="1:9" ht="11.25" customHeight="1">
      <c r="A31" s="58" t="s">
        <v>39</v>
      </c>
      <c r="B31" s="3">
        <v>13738</v>
      </c>
      <c r="C31" s="3">
        <f t="shared" si="4"/>
        <v>9.628269462588658</v>
      </c>
      <c r="D31" s="3"/>
      <c r="E31" s="3">
        <v>20628</v>
      </c>
      <c r="F31" s="3">
        <f t="shared" si="5"/>
        <v>10.101663042839514</v>
      </c>
      <c r="G31" s="3"/>
      <c r="H31" s="3">
        <f t="shared" si="6"/>
        <v>34366</v>
      </c>
      <c r="I31" s="3">
        <f t="shared" si="7"/>
        <v>9.906944028043634</v>
      </c>
    </row>
    <row r="32" spans="1:9" ht="11.25" customHeight="1">
      <c r="A32" s="58" t="s">
        <v>40</v>
      </c>
      <c r="B32" s="3">
        <v>9585</v>
      </c>
      <c r="C32" s="3">
        <f t="shared" si="4"/>
        <v>6.717641781839589</v>
      </c>
      <c r="D32" s="3"/>
      <c r="E32" s="3">
        <v>13610</v>
      </c>
      <c r="F32" s="3">
        <f t="shared" si="5"/>
        <v>6.664903723727253</v>
      </c>
      <c r="G32" s="3"/>
      <c r="H32" s="3">
        <f t="shared" si="6"/>
        <v>23195</v>
      </c>
      <c r="I32" s="3">
        <f t="shared" si="7"/>
        <v>6.686596250086484</v>
      </c>
    </row>
    <row r="33" spans="1:9" ht="11.25" customHeight="1">
      <c r="A33" s="58" t="s">
        <v>41</v>
      </c>
      <c r="B33" s="3">
        <v>5109</v>
      </c>
      <c r="C33" s="3">
        <v>3</v>
      </c>
      <c r="D33" s="3"/>
      <c r="E33" s="3">
        <v>7701</v>
      </c>
      <c r="F33" s="3">
        <f t="shared" si="5"/>
        <v>3.7712287712287713</v>
      </c>
      <c r="G33" s="3"/>
      <c r="H33" s="3">
        <f t="shared" si="6"/>
        <v>12810</v>
      </c>
      <c r="I33" s="3">
        <f t="shared" si="7"/>
        <v>3.6928345748483657</v>
      </c>
    </row>
    <row r="34" spans="1:9" ht="11.25" customHeight="1">
      <c r="A34" s="58" t="s">
        <v>42</v>
      </c>
      <c r="B34" s="3">
        <v>7464</v>
      </c>
      <c r="C34" s="3">
        <f t="shared" si="4"/>
        <v>5.231140141851925</v>
      </c>
      <c r="D34" s="3"/>
      <c r="E34" s="3">
        <v>12048</v>
      </c>
      <c r="F34" s="3">
        <f t="shared" si="5"/>
        <v>5.899982370570606</v>
      </c>
      <c r="G34" s="3"/>
      <c r="H34" s="3">
        <f t="shared" si="6"/>
        <v>19512</v>
      </c>
      <c r="I34" s="3">
        <f t="shared" si="7"/>
        <v>5.6248702751320305</v>
      </c>
    </row>
    <row r="35" spans="1:10" ht="11.25" customHeight="1">
      <c r="A35" s="58" t="s">
        <v>43</v>
      </c>
      <c r="B35" s="3">
        <v>1647</v>
      </c>
      <c r="C35" s="3">
        <f t="shared" si="4"/>
        <v>1.1542990104006055</v>
      </c>
      <c r="D35" s="3"/>
      <c r="E35" s="3">
        <v>2732</v>
      </c>
      <c r="F35" s="3">
        <f t="shared" si="5"/>
        <v>1.3378778084660436</v>
      </c>
      <c r="G35" s="3"/>
      <c r="H35" s="3">
        <f t="shared" si="6"/>
        <v>4379</v>
      </c>
      <c r="I35" s="3">
        <f t="shared" si="7"/>
        <v>1.262367104079703</v>
      </c>
      <c r="J35" s="16"/>
    </row>
    <row r="36" spans="1:10" ht="11.25" customHeight="1">
      <c r="A36" s="58" t="s">
        <v>44</v>
      </c>
      <c r="B36" s="3">
        <v>725</v>
      </c>
      <c r="C36" s="3">
        <v>0</v>
      </c>
      <c r="D36" s="3"/>
      <c r="E36" s="3">
        <v>1170</v>
      </c>
      <c r="F36" s="3">
        <v>0</v>
      </c>
      <c r="G36" s="3"/>
      <c r="H36" s="3">
        <f t="shared" si="6"/>
        <v>1895</v>
      </c>
      <c r="I36" s="3">
        <v>0</v>
      </c>
      <c r="J36" s="16"/>
    </row>
    <row r="37" spans="1:9" ht="11.25" customHeight="1">
      <c r="A37" s="58" t="s">
        <v>45</v>
      </c>
      <c r="B37" s="3">
        <v>541</v>
      </c>
      <c r="C37" s="3">
        <f t="shared" si="4"/>
        <v>0.3791595413641333</v>
      </c>
      <c r="D37" s="3"/>
      <c r="E37" s="3">
        <v>928</v>
      </c>
      <c r="F37" s="3">
        <f t="shared" si="5"/>
        <v>0.4544475132710427</v>
      </c>
      <c r="G37" s="3"/>
      <c r="H37" s="3">
        <f t="shared" si="6"/>
        <v>1469</v>
      </c>
      <c r="I37" s="3">
        <f t="shared" si="7"/>
        <v>0.4234796245474044</v>
      </c>
    </row>
    <row r="38" spans="1:9" ht="11.25" customHeight="1">
      <c r="A38" s="58" t="s">
        <v>46</v>
      </c>
      <c r="B38" s="3">
        <v>52</v>
      </c>
      <c r="C38" s="3">
        <f t="shared" si="4"/>
        <v>0.03644417033444535</v>
      </c>
      <c r="D38" s="3"/>
      <c r="E38" s="3">
        <v>100</v>
      </c>
      <c r="F38" s="3">
        <f t="shared" si="5"/>
        <v>0.048970637205931325</v>
      </c>
      <c r="G38" s="3"/>
      <c r="H38" s="3">
        <f t="shared" si="6"/>
        <v>152</v>
      </c>
      <c r="I38" s="3">
        <f t="shared" si="7"/>
        <v>0.04381817762505477</v>
      </c>
    </row>
    <row r="39" spans="1:9" ht="16.5" customHeight="1">
      <c r="A39" s="59" t="s">
        <v>6</v>
      </c>
      <c r="B39" s="4">
        <f>SUM(B24:B38)</f>
        <v>142684</v>
      </c>
      <c r="C39" s="4">
        <v>100</v>
      </c>
      <c r="D39" s="4"/>
      <c r="E39" s="4">
        <f>SUM(E24:E38)</f>
        <v>204204</v>
      </c>
      <c r="F39" s="4">
        <v>100</v>
      </c>
      <c r="G39" s="4"/>
      <c r="H39" s="4">
        <f>SUM(H24:H38)</f>
        <v>346888</v>
      </c>
      <c r="I39" s="4">
        <v>100</v>
      </c>
    </row>
    <row r="40" spans="1:9" ht="18" customHeight="1">
      <c r="A40" s="51" t="s">
        <v>109</v>
      </c>
      <c r="B40" s="3"/>
      <c r="C40" s="3"/>
      <c r="D40" s="3"/>
      <c r="E40" s="3"/>
      <c r="F40" s="3"/>
      <c r="G40" s="3"/>
      <c r="H40" s="3"/>
      <c r="I40" s="3"/>
    </row>
    <row r="41" spans="1:9" ht="12" customHeight="1">
      <c r="A41" s="57" t="s">
        <v>32</v>
      </c>
      <c r="B41" s="3">
        <f aca="true" t="shared" si="8" ref="B41:B54">B7+B24</f>
        <v>1406</v>
      </c>
      <c r="C41" s="3">
        <f aca="true" t="shared" si="9" ref="C41:C55">(B41/$B$56)*100</f>
        <v>0.7843662309696351</v>
      </c>
      <c r="D41" s="3"/>
      <c r="E41" s="3">
        <f aca="true" t="shared" si="10" ref="E41:E55">E7+E24</f>
        <v>2028</v>
      </c>
      <c r="F41" s="3">
        <f>(E41/$E$56)*100</f>
        <v>0.7869218859739322</v>
      </c>
      <c r="G41" s="3"/>
      <c r="H41" s="3">
        <f>B41+E41</f>
        <v>3434</v>
      </c>
      <c r="I41" s="3">
        <f aca="true" t="shared" si="11" ref="I41:I55">(H41/$H$56)*100</f>
        <v>0.785873500455413</v>
      </c>
    </row>
    <row r="42" spans="1:9" ht="11.25" customHeight="1">
      <c r="A42" s="58" t="s">
        <v>33</v>
      </c>
      <c r="B42" s="3">
        <f t="shared" si="8"/>
        <v>3935</v>
      </c>
      <c r="C42" s="3">
        <f t="shared" si="9"/>
        <v>2.195221279420707</v>
      </c>
      <c r="D42" s="3"/>
      <c r="E42" s="3">
        <f t="shared" si="10"/>
        <v>5232</v>
      </c>
      <c r="F42" s="3">
        <f>(E42/$E$56)*100</f>
        <v>2.030165338962334</v>
      </c>
      <c r="G42" s="3"/>
      <c r="H42" s="3">
        <f aca="true" t="shared" si="12" ref="H42:H55">B42+E42</f>
        <v>9167</v>
      </c>
      <c r="I42" s="3">
        <f t="shared" si="11"/>
        <v>2.0978748918680172</v>
      </c>
    </row>
    <row r="43" spans="1:9" ht="11.25" customHeight="1">
      <c r="A43" s="58" t="s">
        <v>34</v>
      </c>
      <c r="B43" s="3">
        <f t="shared" si="8"/>
        <v>1102</v>
      </c>
      <c r="C43" s="3">
        <f t="shared" si="9"/>
        <v>0.6147735323816059</v>
      </c>
      <c r="D43" s="3"/>
      <c r="E43" s="3">
        <f t="shared" si="10"/>
        <v>1660</v>
      </c>
      <c r="F43" s="3">
        <f aca="true" t="shared" si="13" ref="F43:F55">(E43/$E$56)*100</f>
        <v>0.6441273820102207</v>
      </c>
      <c r="G43" s="3"/>
      <c r="H43" s="3">
        <f t="shared" si="12"/>
        <v>2762</v>
      </c>
      <c r="I43" s="3">
        <f t="shared" si="11"/>
        <v>0.6320857915718843</v>
      </c>
    </row>
    <row r="44" spans="1:9" ht="11.25" customHeight="1">
      <c r="A44" s="58" t="s">
        <v>35</v>
      </c>
      <c r="B44" s="3">
        <f t="shared" si="8"/>
        <v>1099</v>
      </c>
      <c r="C44" s="3">
        <f t="shared" si="9"/>
        <v>0.6130999202244871</v>
      </c>
      <c r="D44" s="3"/>
      <c r="E44" s="3">
        <f t="shared" si="10"/>
        <v>1523</v>
      </c>
      <c r="F44" s="3">
        <f t="shared" si="13"/>
        <v>0.5909674715672085</v>
      </c>
      <c r="G44" s="3"/>
      <c r="H44" s="3">
        <f t="shared" si="12"/>
        <v>2622</v>
      </c>
      <c r="I44" s="3">
        <f t="shared" si="11"/>
        <v>0.6000466855544826</v>
      </c>
    </row>
    <row r="45" spans="1:9" ht="11.25" customHeight="1">
      <c r="A45" s="58" t="s">
        <v>36</v>
      </c>
      <c r="B45" s="3">
        <f t="shared" si="8"/>
        <v>1141</v>
      </c>
      <c r="C45" s="3">
        <f t="shared" si="9"/>
        <v>0.6365304904241491</v>
      </c>
      <c r="D45" s="3"/>
      <c r="E45" s="3">
        <f t="shared" si="10"/>
        <v>1653</v>
      </c>
      <c r="F45" s="3">
        <f t="shared" si="13"/>
        <v>0.6414111822065631</v>
      </c>
      <c r="G45" s="3"/>
      <c r="H45" s="3">
        <f t="shared" si="12"/>
        <v>2794</v>
      </c>
      <c r="I45" s="3">
        <f t="shared" si="11"/>
        <v>0.6394090158044332</v>
      </c>
    </row>
    <row r="46" spans="1:9" ht="11.25" customHeight="1">
      <c r="A46" s="58" t="s">
        <v>37</v>
      </c>
      <c r="B46" s="3">
        <f t="shared" si="8"/>
        <v>1098</v>
      </c>
      <c r="C46" s="3">
        <f t="shared" si="9"/>
        <v>0.6125420495054477</v>
      </c>
      <c r="D46" s="3"/>
      <c r="E46" s="3">
        <f t="shared" si="10"/>
        <v>1619</v>
      </c>
      <c r="F46" s="3">
        <f t="shared" si="13"/>
        <v>0.6282182117316549</v>
      </c>
      <c r="G46" s="3"/>
      <c r="H46" s="3">
        <f t="shared" si="12"/>
        <v>2717</v>
      </c>
      <c r="I46" s="3">
        <f t="shared" si="11"/>
        <v>0.6217875074948623</v>
      </c>
    </row>
    <row r="47" spans="1:9" ht="11.25" customHeight="1">
      <c r="A47" s="58" t="s">
        <v>38</v>
      </c>
      <c r="B47" s="3">
        <f t="shared" si="8"/>
        <v>118619</v>
      </c>
      <c r="C47" s="3">
        <f t="shared" si="9"/>
        <v>66.17406682175474</v>
      </c>
      <c r="D47" s="3"/>
      <c r="E47" s="3">
        <f t="shared" si="10"/>
        <v>166543</v>
      </c>
      <c r="F47" s="3">
        <f t="shared" si="13"/>
        <v>64.62343770007722</v>
      </c>
      <c r="G47" s="3"/>
      <c r="H47" s="3">
        <f t="shared" si="12"/>
        <v>285162</v>
      </c>
      <c r="I47" s="3">
        <f t="shared" si="11"/>
        <v>65.25953964381668</v>
      </c>
    </row>
    <row r="48" spans="1:9" ht="11.25" customHeight="1">
      <c r="A48" s="58" t="s">
        <v>39</v>
      </c>
      <c r="B48" s="3">
        <f t="shared" si="8"/>
        <v>15973</v>
      </c>
      <c r="C48" s="3">
        <f t="shared" si="9"/>
        <v>8.91086899521905</v>
      </c>
      <c r="D48" s="3"/>
      <c r="E48" s="3">
        <f t="shared" si="10"/>
        <v>25126</v>
      </c>
      <c r="F48" s="3">
        <f t="shared" si="13"/>
        <v>9.749605180957111</v>
      </c>
      <c r="G48" s="3"/>
      <c r="H48" s="3">
        <f t="shared" si="12"/>
        <v>41099</v>
      </c>
      <c r="I48" s="3">
        <f t="shared" si="11"/>
        <v>9.405537272922835</v>
      </c>
    </row>
    <row r="49" spans="1:9" ht="11.25" customHeight="1">
      <c r="A49" s="58" t="s">
        <v>40</v>
      </c>
      <c r="B49" s="3">
        <f t="shared" si="8"/>
        <v>12633</v>
      </c>
      <c r="C49" s="3">
        <f t="shared" si="9"/>
        <v>7.047580793626886</v>
      </c>
      <c r="D49" s="3"/>
      <c r="E49" s="3">
        <f t="shared" si="10"/>
        <v>18088</v>
      </c>
      <c r="F49" s="3">
        <f t="shared" si="13"/>
        <v>7.018660292651127</v>
      </c>
      <c r="G49" s="3"/>
      <c r="H49" s="3">
        <f t="shared" si="12"/>
        <v>30721</v>
      </c>
      <c r="I49" s="3">
        <f t="shared" si="11"/>
        <v>7.030524114004293</v>
      </c>
    </row>
    <row r="50" spans="1:9" ht="11.25" customHeight="1">
      <c r="A50" s="58" t="s">
        <v>41</v>
      </c>
      <c r="B50" s="3">
        <f t="shared" si="8"/>
        <v>7971</v>
      </c>
      <c r="C50" s="3">
        <f t="shared" si="9"/>
        <v>4.446787501464411</v>
      </c>
      <c r="D50" s="3"/>
      <c r="E50" s="3">
        <f t="shared" si="10"/>
        <v>11405</v>
      </c>
      <c r="F50" s="3">
        <f t="shared" si="13"/>
        <v>4.42546553724492</v>
      </c>
      <c r="G50" s="3"/>
      <c r="H50" s="3">
        <f t="shared" si="12"/>
        <v>19376</v>
      </c>
      <c r="I50" s="3">
        <f t="shared" si="11"/>
        <v>4.43421227280841</v>
      </c>
    </row>
    <row r="51" spans="1:9" ht="11.25" customHeight="1">
      <c r="A51" s="58" t="s">
        <v>42</v>
      </c>
      <c r="B51" s="3">
        <f t="shared" si="8"/>
        <v>10750</v>
      </c>
      <c r="C51" s="3">
        <f t="shared" si="9"/>
        <v>5.997110229675375</v>
      </c>
      <c r="D51" s="3"/>
      <c r="E51" s="3">
        <f t="shared" si="10"/>
        <v>16983</v>
      </c>
      <c r="F51" s="3">
        <v>6</v>
      </c>
      <c r="G51" s="3"/>
      <c r="H51" s="3">
        <f t="shared" si="12"/>
        <v>27733</v>
      </c>
      <c r="I51" s="3">
        <f t="shared" si="11"/>
        <v>6.346718051290032</v>
      </c>
    </row>
    <row r="52" spans="1:9" ht="11.25" customHeight="1">
      <c r="A52" s="58" t="s">
        <v>43</v>
      </c>
      <c r="B52" s="3">
        <f t="shared" si="8"/>
        <v>1973</v>
      </c>
      <c r="C52" s="3">
        <f t="shared" si="9"/>
        <v>1.100678928665071</v>
      </c>
      <c r="D52" s="3"/>
      <c r="E52" s="3">
        <f t="shared" si="10"/>
        <v>3372</v>
      </c>
      <c r="F52" s="3">
        <f t="shared" si="13"/>
        <v>1.3084322482761832</v>
      </c>
      <c r="G52" s="3"/>
      <c r="H52" s="3">
        <f t="shared" si="12"/>
        <v>5345</v>
      </c>
      <c r="I52" s="3">
        <f t="shared" si="11"/>
        <v>1.2232072975929478</v>
      </c>
    </row>
    <row r="53" spans="1:9" ht="11.25" customHeight="1">
      <c r="A53" s="58" t="s">
        <v>44</v>
      </c>
      <c r="B53" s="3">
        <f t="shared" si="8"/>
        <v>851</v>
      </c>
      <c r="C53" s="3">
        <f t="shared" si="9"/>
        <v>0.47474798190267387</v>
      </c>
      <c r="D53" s="3"/>
      <c r="E53" s="3">
        <f t="shared" si="10"/>
        <v>1341</v>
      </c>
      <c r="F53" s="3">
        <v>0</v>
      </c>
      <c r="G53" s="3"/>
      <c r="H53" s="3">
        <f t="shared" si="12"/>
        <v>2192</v>
      </c>
      <c r="I53" s="3">
        <f t="shared" si="11"/>
        <v>0.5016408599296055</v>
      </c>
    </row>
    <row r="54" spans="1:9" ht="11.25" customHeight="1">
      <c r="A54" s="58" t="s">
        <v>45</v>
      </c>
      <c r="B54" s="3">
        <f t="shared" si="8"/>
        <v>648</v>
      </c>
      <c r="C54" s="3">
        <f t="shared" si="9"/>
        <v>0.36150022593764125</v>
      </c>
      <c r="D54" s="3"/>
      <c r="E54" s="3">
        <f t="shared" si="10"/>
        <v>1038</v>
      </c>
      <c r="F54" s="3">
        <f t="shared" si="13"/>
        <v>0.40277362802807776</v>
      </c>
      <c r="G54" s="3"/>
      <c r="H54" s="3">
        <f t="shared" si="12"/>
        <v>1686</v>
      </c>
      <c r="I54" s="3">
        <f t="shared" si="11"/>
        <v>0.38584237675242467</v>
      </c>
    </row>
    <row r="55" spans="1:9" ht="11.25" customHeight="1">
      <c r="A55" s="58" t="s">
        <v>46</v>
      </c>
      <c r="B55" s="4">
        <f>B21+B38</f>
        <v>54</v>
      </c>
      <c r="C55" s="3">
        <f t="shared" si="9"/>
        <v>0.030125018828136767</v>
      </c>
      <c r="D55" s="4"/>
      <c r="E55" s="4">
        <f t="shared" si="10"/>
        <v>102</v>
      </c>
      <c r="F55" s="3">
        <f t="shared" si="13"/>
        <v>0.0395789114247244</v>
      </c>
      <c r="G55" s="4"/>
      <c r="H55" s="3">
        <f t="shared" si="12"/>
        <v>156</v>
      </c>
      <c r="I55" s="3">
        <f t="shared" si="11"/>
        <v>0.035700718133676305</v>
      </c>
    </row>
    <row r="56" spans="1:9" ht="15" customHeight="1">
      <c r="A56" s="60" t="s">
        <v>6</v>
      </c>
      <c r="B56" s="41">
        <f>SUM(B41:B55)</f>
        <v>179253</v>
      </c>
      <c r="C56" s="41">
        <v>100</v>
      </c>
      <c r="D56" s="42"/>
      <c r="E56" s="41">
        <f>SUM(E41:E55)</f>
        <v>257713</v>
      </c>
      <c r="F56" s="41">
        <v>100</v>
      </c>
      <c r="G56" s="42"/>
      <c r="H56" s="41">
        <f>SUM(H41:H55)</f>
        <v>436966</v>
      </c>
      <c r="I56" s="41">
        <f>SUM(I41:I55)</f>
        <v>100</v>
      </c>
    </row>
    <row r="57" ht="24" customHeight="1"/>
  </sheetData>
  <mergeCells count="2"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workbookViewId="0" topLeftCell="A2">
      <selection activeCell="Q41" sqref="Q41"/>
    </sheetView>
  </sheetViews>
  <sheetFormatPr defaultColWidth="9.140625" defaultRowHeight="12.75"/>
  <cols>
    <col min="1" max="1" width="26.57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7109375" style="0" bestFit="1" customWidth="1"/>
    <col min="6" max="6" width="3.7109375" style="0" customWidth="1"/>
    <col min="7" max="7" width="1.7109375" style="0" customWidth="1"/>
    <col min="8" max="8" width="5.8515625" style="0" customWidth="1"/>
    <col min="9" max="9" width="3.7109375" style="0" customWidth="1"/>
    <col min="10" max="10" width="1.7109375" style="0" customWidth="1"/>
    <col min="11" max="11" width="5.57421875" style="0" customWidth="1"/>
    <col min="12" max="12" width="3.7109375" style="0" customWidth="1"/>
    <col min="13" max="13" width="1.7109375" style="0" customWidth="1"/>
    <col min="14" max="14" width="5.42187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2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ht="27" customHeight="1">
      <c r="A3" s="92" t="s">
        <v>130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5.75" customHeight="1">
      <c r="A4" s="32" t="s">
        <v>30</v>
      </c>
      <c r="B4" s="98" t="s">
        <v>12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32"/>
      <c r="Q4" s="106" t="s">
        <v>48</v>
      </c>
      <c r="R4" s="106"/>
    </row>
    <row r="5" spans="1:18" ht="15.75" customHeight="1">
      <c r="A5" s="47"/>
      <c r="B5" s="101" t="s">
        <v>106</v>
      </c>
      <c r="C5" s="102"/>
      <c r="D5" s="44"/>
      <c r="E5" s="99" t="s">
        <v>14</v>
      </c>
      <c r="F5" s="99"/>
      <c r="G5" s="44"/>
      <c r="H5" s="99" t="s">
        <v>15</v>
      </c>
      <c r="I5" s="99"/>
      <c r="J5" s="44"/>
      <c r="K5" s="99" t="s">
        <v>16</v>
      </c>
      <c r="L5" s="99"/>
      <c r="M5" s="44"/>
      <c r="N5" s="99" t="s">
        <v>28</v>
      </c>
      <c r="O5" s="99"/>
      <c r="P5" s="47"/>
      <c r="Q5" s="34"/>
      <c r="R5" s="34"/>
    </row>
    <row r="6" spans="1:18" ht="15.75" customHeight="1">
      <c r="A6" s="34"/>
      <c r="B6" s="35" t="s">
        <v>8</v>
      </c>
      <c r="C6" s="35" t="s">
        <v>9</v>
      </c>
      <c r="D6" s="35"/>
      <c r="E6" s="35" t="s">
        <v>8</v>
      </c>
      <c r="F6" s="35" t="s">
        <v>9</v>
      </c>
      <c r="G6" s="35"/>
      <c r="H6" s="35" t="s">
        <v>8</v>
      </c>
      <c r="I6" s="35" t="s">
        <v>9</v>
      </c>
      <c r="J6" s="35"/>
      <c r="K6" s="35" t="s">
        <v>8</v>
      </c>
      <c r="L6" s="35" t="s">
        <v>9</v>
      </c>
      <c r="M6" s="35"/>
      <c r="N6" s="35" t="s">
        <v>8</v>
      </c>
      <c r="O6" s="35" t="s">
        <v>9</v>
      </c>
      <c r="P6" s="35"/>
      <c r="Q6" s="35" t="s">
        <v>8</v>
      </c>
      <c r="R6" s="35" t="s">
        <v>9</v>
      </c>
    </row>
    <row r="7" spans="1:18" ht="20.25" customHeight="1">
      <c r="A7" s="46" t="s">
        <v>139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5.75" customHeight="1">
      <c r="A8" s="57" t="s">
        <v>32</v>
      </c>
      <c r="B8" s="3">
        <v>0</v>
      </c>
      <c r="C8" s="3">
        <f aca="true" t="shared" si="0" ref="C8:C22">B8/$B$23*100</f>
        <v>0</v>
      </c>
      <c r="D8" s="3"/>
      <c r="E8" s="3">
        <v>0</v>
      </c>
      <c r="F8" s="3">
        <f aca="true" t="shared" si="1" ref="F8:F22">E8/$E$23*100</f>
        <v>0</v>
      </c>
      <c r="G8" s="3"/>
      <c r="H8" s="3">
        <v>0</v>
      </c>
      <c r="I8" s="3">
        <f aca="true" t="shared" si="2" ref="I8:I22">H8/$H$23*100</f>
        <v>0</v>
      </c>
      <c r="J8" s="3"/>
      <c r="K8" s="3">
        <v>0</v>
      </c>
      <c r="L8" s="3">
        <f>K8/$K$23*100</f>
        <v>0</v>
      </c>
      <c r="M8" s="3"/>
      <c r="N8" s="3">
        <v>0</v>
      </c>
      <c r="O8" s="3">
        <v>0</v>
      </c>
      <c r="P8" s="3"/>
      <c r="Q8" s="3">
        <f aca="true" t="shared" si="3" ref="Q8:Q22">B8+E8+H8+K8+N8</f>
        <v>0</v>
      </c>
      <c r="R8" s="3">
        <f aca="true" t="shared" si="4" ref="R8:R18">Q8/$Q$23*100</f>
        <v>0</v>
      </c>
    </row>
    <row r="9" spans="1:18" ht="12.75">
      <c r="A9" s="58" t="s">
        <v>33</v>
      </c>
      <c r="B9" s="3">
        <v>114</v>
      </c>
      <c r="C9" s="3">
        <f t="shared" si="0"/>
        <v>0.1784484377935007</v>
      </c>
      <c r="D9" s="3"/>
      <c r="E9" s="3">
        <v>136</v>
      </c>
      <c r="F9" s="3">
        <f t="shared" si="1"/>
        <v>0.7429258166721293</v>
      </c>
      <c r="G9" s="3"/>
      <c r="H9" s="3">
        <v>116</v>
      </c>
      <c r="I9" s="3">
        <f t="shared" si="2"/>
        <v>1.556629092860977</v>
      </c>
      <c r="J9" s="3"/>
      <c r="K9" s="3">
        <v>11</v>
      </c>
      <c r="L9" s="3">
        <f aca="true" t="shared" si="5" ref="L9:L22">K9/$K$23*100</f>
        <v>2.522935779816514</v>
      </c>
      <c r="M9" s="3"/>
      <c r="N9" s="3">
        <v>0</v>
      </c>
      <c r="O9" s="3">
        <v>0</v>
      </c>
      <c r="P9" s="3"/>
      <c r="Q9" s="3">
        <f t="shared" si="3"/>
        <v>377</v>
      </c>
      <c r="R9" s="3">
        <v>0</v>
      </c>
    </row>
    <row r="10" spans="1:18" ht="12.75">
      <c r="A10" s="58" t="s">
        <v>34</v>
      </c>
      <c r="B10" s="3">
        <v>119</v>
      </c>
      <c r="C10" s="3">
        <f t="shared" si="0"/>
        <v>0.1862751236616367</v>
      </c>
      <c r="D10" s="3"/>
      <c r="E10" s="3">
        <v>147</v>
      </c>
      <c r="F10" s="3">
        <f t="shared" si="1"/>
        <v>0.8030154047853164</v>
      </c>
      <c r="G10" s="3"/>
      <c r="H10" s="3">
        <v>114</v>
      </c>
      <c r="I10" s="3">
        <f t="shared" si="2"/>
        <v>1.529790660225443</v>
      </c>
      <c r="J10" s="3"/>
      <c r="K10" s="3">
        <v>10</v>
      </c>
      <c r="L10" s="3">
        <f t="shared" si="5"/>
        <v>2.293577981651376</v>
      </c>
      <c r="M10" s="3"/>
      <c r="N10" s="3">
        <v>0</v>
      </c>
      <c r="O10" s="3">
        <v>0</v>
      </c>
      <c r="P10" s="3"/>
      <c r="Q10" s="3">
        <f t="shared" si="3"/>
        <v>390</v>
      </c>
      <c r="R10" s="3">
        <f t="shared" si="4"/>
        <v>0.4329581029774196</v>
      </c>
    </row>
    <row r="11" spans="1:18" ht="12.75">
      <c r="A11" s="58" t="s">
        <v>35</v>
      </c>
      <c r="B11" s="3">
        <v>151</v>
      </c>
      <c r="C11" s="3">
        <f t="shared" si="0"/>
        <v>0.2363659132177071</v>
      </c>
      <c r="D11" s="3"/>
      <c r="E11" s="3">
        <v>182</v>
      </c>
      <c r="F11" s="3">
        <f t="shared" si="1"/>
        <v>0.9942095487818202</v>
      </c>
      <c r="G11" s="3"/>
      <c r="H11" s="3">
        <v>117</v>
      </c>
      <c r="I11" s="3">
        <f t="shared" si="2"/>
        <v>1.570048309178744</v>
      </c>
      <c r="J11" s="3"/>
      <c r="K11" s="3">
        <v>6</v>
      </c>
      <c r="L11" s="3">
        <f t="shared" si="5"/>
        <v>1.3761467889908259</v>
      </c>
      <c r="M11" s="3"/>
      <c r="N11" s="3">
        <v>0</v>
      </c>
      <c r="O11" s="3">
        <v>0</v>
      </c>
      <c r="P11" s="3"/>
      <c r="Q11" s="3">
        <f t="shared" si="3"/>
        <v>456</v>
      </c>
      <c r="R11" s="3">
        <v>1</v>
      </c>
    </row>
    <row r="12" spans="1:18" ht="12.75">
      <c r="A12" s="58" t="s">
        <v>36</v>
      </c>
      <c r="B12" s="3">
        <v>236</v>
      </c>
      <c r="C12" s="3">
        <f t="shared" si="0"/>
        <v>0.369419572976019</v>
      </c>
      <c r="D12" s="3"/>
      <c r="E12" s="3">
        <v>145</v>
      </c>
      <c r="F12" s="3">
        <f t="shared" si="1"/>
        <v>0.7920900251283731</v>
      </c>
      <c r="G12" s="3"/>
      <c r="H12" s="3">
        <v>77</v>
      </c>
      <c r="I12" s="3">
        <f t="shared" si="2"/>
        <v>1.0332796564680624</v>
      </c>
      <c r="J12" s="3"/>
      <c r="K12" s="3">
        <v>3</v>
      </c>
      <c r="L12" s="3">
        <f t="shared" si="5"/>
        <v>0.6880733944954129</v>
      </c>
      <c r="M12" s="3"/>
      <c r="N12" s="3">
        <v>0</v>
      </c>
      <c r="O12" s="3">
        <v>0</v>
      </c>
      <c r="P12" s="3"/>
      <c r="Q12" s="3">
        <f t="shared" si="3"/>
        <v>461</v>
      </c>
      <c r="R12" s="3">
        <v>1</v>
      </c>
    </row>
    <row r="13" spans="1:18" ht="12.75">
      <c r="A13" s="58" t="s">
        <v>37</v>
      </c>
      <c r="B13" s="3">
        <v>281</v>
      </c>
      <c r="C13" s="3">
        <f t="shared" si="0"/>
        <v>0.43985974578924303</v>
      </c>
      <c r="D13" s="3"/>
      <c r="E13" s="3">
        <v>181</v>
      </c>
      <c r="F13" s="3">
        <f t="shared" si="1"/>
        <v>0.9887468589533486</v>
      </c>
      <c r="G13" s="3"/>
      <c r="H13" s="3">
        <v>107</v>
      </c>
      <c r="I13" s="3">
        <f t="shared" si="2"/>
        <v>1.4358561460010735</v>
      </c>
      <c r="J13" s="3"/>
      <c r="K13" s="3">
        <v>15</v>
      </c>
      <c r="L13" s="3">
        <f t="shared" si="5"/>
        <v>3.4403669724770642</v>
      </c>
      <c r="M13" s="3"/>
      <c r="N13" s="3">
        <v>0</v>
      </c>
      <c r="O13" s="3">
        <v>0</v>
      </c>
      <c r="P13" s="3"/>
      <c r="Q13" s="3">
        <f t="shared" si="3"/>
        <v>584</v>
      </c>
      <c r="R13" s="3">
        <f t="shared" si="4"/>
        <v>0.648327005484136</v>
      </c>
    </row>
    <row r="14" spans="1:18" ht="12.75">
      <c r="A14" s="58" t="s">
        <v>38</v>
      </c>
      <c r="B14" s="3">
        <v>42188</v>
      </c>
      <c r="C14" s="3">
        <f t="shared" si="0"/>
        <v>66.03844468098428</v>
      </c>
      <c r="D14" s="3"/>
      <c r="E14" s="3">
        <v>11091</v>
      </c>
      <c r="F14" s="3">
        <f t="shared" si="1"/>
        <v>60.58669288757784</v>
      </c>
      <c r="G14" s="3"/>
      <c r="H14" s="3">
        <v>3760</v>
      </c>
      <c r="I14" s="3">
        <v>51</v>
      </c>
      <c r="J14" s="3"/>
      <c r="K14" s="3">
        <v>241</v>
      </c>
      <c r="L14" s="3">
        <f t="shared" si="5"/>
        <v>55.27522935779816</v>
      </c>
      <c r="M14" s="3"/>
      <c r="N14" s="3">
        <v>0</v>
      </c>
      <c r="O14" s="3">
        <v>0</v>
      </c>
      <c r="P14" s="3"/>
      <c r="Q14" s="3">
        <f t="shared" si="3"/>
        <v>57280</v>
      </c>
      <c r="R14" s="3">
        <f t="shared" si="4"/>
        <v>63.58933368858101</v>
      </c>
    </row>
    <row r="15" spans="1:18" ht="12.75">
      <c r="A15" s="58" t="s">
        <v>39</v>
      </c>
      <c r="B15" s="3">
        <v>4834</v>
      </c>
      <c r="C15" s="3">
        <f t="shared" si="0"/>
        <v>7.566839897313882</v>
      </c>
      <c r="D15" s="3"/>
      <c r="E15" s="3">
        <v>1494</v>
      </c>
      <c r="F15" s="3">
        <v>7</v>
      </c>
      <c r="G15" s="3"/>
      <c r="H15" s="3">
        <v>392</v>
      </c>
      <c r="I15" s="3">
        <f t="shared" si="2"/>
        <v>5.26033279656468</v>
      </c>
      <c r="J15" s="3"/>
      <c r="K15" s="3">
        <v>13</v>
      </c>
      <c r="L15" s="3">
        <f t="shared" si="5"/>
        <v>2.981651376146789</v>
      </c>
      <c r="M15" s="3"/>
      <c r="N15" s="3">
        <v>0</v>
      </c>
      <c r="O15" s="3">
        <v>0</v>
      </c>
      <c r="P15" s="3"/>
      <c r="Q15" s="3">
        <f t="shared" si="3"/>
        <v>6733</v>
      </c>
      <c r="R15" s="3">
        <v>8</v>
      </c>
    </row>
    <row r="16" spans="1:18" ht="12.75">
      <c r="A16" s="58" t="s">
        <v>40</v>
      </c>
      <c r="B16" s="3">
        <v>5542</v>
      </c>
      <c r="C16" s="3">
        <f t="shared" si="0"/>
        <v>8.67509861624194</v>
      </c>
      <c r="D16" s="3"/>
      <c r="E16" s="3">
        <v>1563</v>
      </c>
      <c r="F16" s="3">
        <f t="shared" si="1"/>
        <v>8.538184201901016</v>
      </c>
      <c r="G16" s="3"/>
      <c r="H16" s="3">
        <v>401</v>
      </c>
      <c r="I16" s="3">
        <f t="shared" si="2"/>
        <v>5.381105743424584</v>
      </c>
      <c r="J16" s="3"/>
      <c r="K16" s="3">
        <v>20</v>
      </c>
      <c r="L16" s="3">
        <f t="shared" si="5"/>
        <v>4.587155963302752</v>
      </c>
      <c r="M16" s="3"/>
      <c r="N16" s="3">
        <v>0</v>
      </c>
      <c r="O16" s="3">
        <v>0</v>
      </c>
      <c r="P16" s="3"/>
      <c r="Q16" s="3">
        <f t="shared" si="3"/>
        <v>7526</v>
      </c>
      <c r="R16" s="3">
        <f t="shared" si="4"/>
        <v>8.354981238482203</v>
      </c>
    </row>
    <row r="17" spans="1:18" ht="12.75">
      <c r="A17" s="58" t="s">
        <v>41</v>
      </c>
      <c r="B17" s="3">
        <v>4848</v>
      </c>
      <c r="C17" s="3">
        <f t="shared" si="0"/>
        <v>7.588754617744662</v>
      </c>
      <c r="D17" s="3"/>
      <c r="E17" s="3">
        <v>1337</v>
      </c>
      <c r="F17" s="3">
        <f t="shared" si="1"/>
        <v>7.303616300666447</v>
      </c>
      <c r="G17" s="3"/>
      <c r="H17" s="3">
        <v>365</v>
      </c>
      <c r="I17" s="3">
        <f t="shared" si="2"/>
        <v>4.898013955984971</v>
      </c>
      <c r="J17" s="3"/>
      <c r="K17" s="3">
        <v>16</v>
      </c>
      <c r="L17" s="3">
        <f t="shared" si="5"/>
        <v>3.669724770642202</v>
      </c>
      <c r="M17" s="3"/>
      <c r="N17" s="3">
        <v>0</v>
      </c>
      <c r="O17" s="3">
        <v>0</v>
      </c>
      <c r="P17" s="3"/>
      <c r="Q17" s="3">
        <f t="shared" si="3"/>
        <v>6566</v>
      </c>
      <c r="R17" s="3">
        <f t="shared" si="4"/>
        <v>7.289238215768556</v>
      </c>
    </row>
    <row r="18" spans="1:18" ht="12.75">
      <c r="A18" s="58" t="s">
        <v>42</v>
      </c>
      <c r="B18" s="3">
        <v>4847</v>
      </c>
      <c r="C18" s="3">
        <f t="shared" si="0"/>
        <v>7.587189280571035</v>
      </c>
      <c r="D18" s="3"/>
      <c r="E18" s="3">
        <v>1800</v>
      </c>
      <c r="F18" s="3">
        <f t="shared" si="1"/>
        <v>9.83284169124877</v>
      </c>
      <c r="G18" s="3"/>
      <c r="H18" s="3">
        <v>1518</v>
      </c>
      <c r="I18" s="3">
        <f t="shared" si="2"/>
        <v>20.37037037037037</v>
      </c>
      <c r="J18" s="3"/>
      <c r="K18" s="3">
        <v>56</v>
      </c>
      <c r="L18" s="3">
        <f t="shared" si="5"/>
        <v>12.844036697247708</v>
      </c>
      <c r="M18" s="3"/>
      <c r="N18" s="3">
        <v>0</v>
      </c>
      <c r="O18" s="3">
        <v>0</v>
      </c>
      <c r="P18" s="3"/>
      <c r="Q18" s="3">
        <f t="shared" si="3"/>
        <v>8221</v>
      </c>
      <c r="R18" s="3">
        <f t="shared" si="4"/>
        <v>9.126534780967607</v>
      </c>
    </row>
    <row r="19" spans="1:18" ht="12.75">
      <c r="A19" s="58" t="s">
        <v>43</v>
      </c>
      <c r="B19" s="3">
        <v>412</v>
      </c>
      <c r="C19" s="3">
        <f t="shared" si="0"/>
        <v>0.6449189155344062</v>
      </c>
      <c r="D19" s="3"/>
      <c r="E19" s="3">
        <v>123</v>
      </c>
      <c r="F19" s="3">
        <f t="shared" si="1"/>
        <v>0.6719108489019994</v>
      </c>
      <c r="G19" s="3"/>
      <c r="H19" s="3">
        <v>405</v>
      </c>
      <c r="I19" s="3">
        <f t="shared" si="2"/>
        <v>5.434782608695652</v>
      </c>
      <c r="J19" s="3"/>
      <c r="K19" s="3">
        <v>26</v>
      </c>
      <c r="L19" s="3">
        <f t="shared" si="5"/>
        <v>5.963302752293578</v>
      </c>
      <c r="M19" s="3"/>
      <c r="N19" s="3">
        <v>0</v>
      </c>
      <c r="O19" s="3">
        <v>0</v>
      </c>
      <c r="P19" s="3"/>
      <c r="Q19" s="3">
        <f t="shared" si="3"/>
        <v>966</v>
      </c>
      <c r="R19" s="3">
        <f>Q19/$Q$23*100</f>
        <v>1.0724039166056085</v>
      </c>
    </row>
    <row r="20" spans="1:18" ht="12.75">
      <c r="A20" s="58" t="s">
        <v>44</v>
      </c>
      <c r="B20" s="3">
        <v>177</v>
      </c>
      <c r="C20" s="3">
        <f t="shared" si="0"/>
        <v>0.2770646797320143</v>
      </c>
      <c r="D20" s="3"/>
      <c r="E20" s="3">
        <v>48</v>
      </c>
      <c r="F20" s="3">
        <f t="shared" si="1"/>
        <v>0.2622091117666339</v>
      </c>
      <c r="G20" s="3"/>
      <c r="H20" s="3">
        <v>58</v>
      </c>
      <c r="I20" s="3">
        <f t="shared" si="2"/>
        <v>0.7783145464304885</v>
      </c>
      <c r="J20" s="3"/>
      <c r="K20" s="3">
        <v>14</v>
      </c>
      <c r="L20" s="3">
        <f t="shared" si="5"/>
        <v>3.211009174311927</v>
      </c>
      <c r="M20" s="3"/>
      <c r="N20" s="3">
        <v>0</v>
      </c>
      <c r="O20" s="3">
        <v>0</v>
      </c>
      <c r="P20" s="3"/>
      <c r="Q20" s="3">
        <f t="shared" si="3"/>
        <v>297</v>
      </c>
      <c r="R20" s="3">
        <f>Q20/$Q$23*100</f>
        <v>0.3297142476520349</v>
      </c>
    </row>
    <row r="21" spans="1:18" ht="12.75">
      <c r="A21" s="58" t="s">
        <v>45</v>
      </c>
      <c r="B21" s="3">
        <v>135</v>
      </c>
      <c r="C21" s="3">
        <f t="shared" si="0"/>
        <v>0.21132051843967192</v>
      </c>
      <c r="D21" s="3"/>
      <c r="E21" s="3">
        <v>59</v>
      </c>
      <c r="F21" s="3">
        <f t="shared" si="1"/>
        <v>0.32229869987982085</v>
      </c>
      <c r="G21" s="3"/>
      <c r="H21" s="3">
        <v>20</v>
      </c>
      <c r="I21" s="3">
        <f t="shared" si="2"/>
        <v>0.2683843263553409</v>
      </c>
      <c r="J21" s="3"/>
      <c r="K21" s="3">
        <v>3</v>
      </c>
      <c r="L21" s="3">
        <f t="shared" si="5"/>
        <v>0.6880733944954129</v>
      </c>
      <c r="M21" s="3"/>
      <c r="N21" s="3">
        <v>0</v>
      </c>
      <c r="O21" s="3">
        <v>0</v>
      </c>
      <c r="P21" s="3"/>
      <c r="Q21" s="3">
        <f t="shared" si="3"/>
        <v>217</v>
      </c>
      <c r="R21" s="3">
        <f>Q21/$Q$23*100</f>
        <v>0.24090232909256423</v>
      </c>
    </row>
    <row r="22" spans="1:18" ht="12.75">
      <c r="A22" s="58" t="s">
        <v>46</v>
      </c>
      <c r="B22" s="4">
        <v>0</v>
      </c>
      <c r="C22" s="3">
        <f t="shared" si="0"/>
        <v>0</v>
      </c>
      <c r="D22" s="3"/>
      <c r="E22" s="3">
        <v>0</v>
      </c>
      <c r="F22" s="3">
        <f t="shared" si="1"/>
        <v>0</v>
      </c>
      <c r="G22" s="3"/>
      <c r="H22" s="3">
        <v>2</v>
      </c>
      <c r="I22" s="3">
        <f t="shared" si="2"/>
        <v>0.026838432635534086</v>
      </c>
      <c r="J22" s="3"/>
      <c r="K22" s="3">
        <v>2</v>
      </c>
      <c r="L22" s="3">
        <f t="shared" si="5"/>
        <v>0.45871559633027525</v>
      </c>
      <c r="M22" s="3"/>
      <c r="N22" s="3">
        <v>0</v>
      </c>
      <c r="O22" s="3">
        <v>0</v>
      </c>
      <c r="P22" s="3"/>
      <c r="Q22" s="3">
        <f t="shared" si="3"/>
        <v>4</v>
      </c>
      <c r="R22" s="3">
        <f>Q22/$Q$23*100</f>
        <v>0.004440595927973533</v>
      </c>
    </row>
    <row r="23" spans="1:18" ht="15.75" customHeight="1">
      <c r="A23" s="59" t="s">
        <v>6</v>
      </c>
      <c r="B23" s="4">
        <f>SUM(B8:B22)</f>
        <v>63884</v>
      </c>
      <c r="C23" s="4">
        <v>100</v>
      </c>
      <c r="D23" s="4"/>
      <c r="E23" s="4">
        <f>SUM(E8:E22)</f>
        <v>18306</v>
      </c>
      <c r="F23" s="4">
        <v>100</v>
      </c>
      <c r="G23" s="4"/>
      <c r="H23" s="4">
        <f>SUM(H8:H22)</f>
        <v>7452</v>
      </c>
      <c r="I23" s="4">
        <v>100</v>
      </c>
      <c r="J23" s="4"/>
      <c r="K23" s="4">
        <f>SUM(K8:K22)</f>
        <v>436</v>
      </c>
      <c r="L23" s="4">
        <v>100</v>
      </c>
      <c r="M23" s="4"/>
      <c r="N23" s="4">
        <f>SUM(N8:N22)</f>
        <v>0</v>
      </c>
      <c r="O23" s="4">
        <v>0</v>
      </c>
      <c r="P23" s="4"/>
      <c r="Q23" s="4">
        <f>SUM(Q8:Q22)</f>
        <v>90078</v>
      </c>
      <c r="R23" s="4">
        <v>100</v>
      </c>
    </row>
    <row r="24" spans="1:18" ht="12.75" customHeight="1">
      <c r="A24" s="59"/>
      <c r="B24" s="4"/>
      <c r="C24" s="3"/>
      <c r="D24" s="4"/>
      <c r="E24" s="4"/>
      <c r="F24" s="3"/>
      <c r="G24" s="4"/>
      <c r="H24" s="4"/>
      <c r="I24" s="3"/>
      <c r="J24" s="4"/>
      <c r="K24" s="4"/>
      <c r="L24" s="3"/>
      <c r="M24" s="4"/>
      <c r="N24" s="4"/>
      <c r="O24" s="3"/>
      <c r="P24" s="4"/>
      <c r="Q24" s="4"/>
      <c r="R24" s="3"/>
    </row>
    <row r="25" spans="1:18" ht="20.25" customHeight="1">
      <c r="A25" s="6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customHeight="1">
      <c r="A26" s="57" t="s">
        <v>32</v>
      </c>
      <c r="B26" s="3">
        <v>1174</v>
      </c>
      <c r="C26" s="3">
        <v>1</v>
      </c>
      <c r="D26" s="3"/>
      <c r="E26" s="3">
        <v>1439</v>
      </c>
      <c r="F26" s="3">
        <v>1</v>
      </c>
      <c r="G26" s="3"/>
      <c r="H26" s="3">
        <v>694</v>
      </c>
      <c r="I26" s="3">
        <f>H26/$H$41*100</f>
        <v>1.9424540976265114</v>
      </c>
      <c r="J26" s="56"/>
      <c r="K26" s="3">
        <v>127</v>
      </c>
      <c r="L26" s="3">
        <f>K26/$K$41*100</f>
        <v>2.885707793683254</v>
      </c>
      <c r="M26" s="3"/>
      <c r="N26" s="3">
        <v>0</v>
      </c>
      <c r="O26" s="3">
        <v>0</v>
      </c>
      <c r="P26" s="3"/>
      <c r="Q26" s="3">
        <f aca="true" t="shared" si="6" ref="Q26:Q40">B26+E26+H26+K26+N26</f>
        <v>3434</v>
      </c>
      <c r="R26" s="3">
        <f>Q26/$Q$41*100</f>
        <v>0.9899448813449875</v>
      </c>
    </row>
    <row r="27" spans="1:18" ht="12.75">
      <c r="A27" s="58" t="s">
        <v>33</v>
      </c>
      <c r="B27" s="3">
        <v>3162</v>
      </c>
      <c r="C27" s="3">
        <v>2</v>
      </c>
      <c r="D27" s="3"/>
      <c r="E27" s="3">
        <v>3458</v>
      </c>
      <c r="F27" s="3">
        <f aca="true" t="shared" si="7" ref="F27:F40">E27/$E$41*100</f>
        <v>3.22171911975702</v>
      </c>
      <c r="G27" s="3"/>
      <c r="H27" s="3">
        <v>1816</v>
      </c>
      <c r="I27" s="3">
        <f aca="true" t="shared" si="8" ref="I27:I40">H27/$H$41*100</f>
        <v>5.082848186296462</v>
      </c>
      <c r="J27" s="56"/>
      <c r="K27" s="3">
        <v>353</v>
      </c>
      <c r="L27" s="3">
        <f aca="true" t="shared" si="9" ref="L27:L40">K27/$K$41*100</f>
        <v>8.020904339922746</v>
      </c>
      <c r="M27" s="3"/>
      <c r="N27" s="3">
        <v>1</v>
      </c>
      <c r="O27" s="3">
        <v>50</v>
      </c>
      <c r="P27" s="3"/>
      <c r="Q27" s="3">
        <f t="shared" si="6"/>
        <v>8790</v>
      </c>
      <c r="R27" s="3">
        <v>2</v>
      </c>
    </row>
    <row r="28" spans="1:18" ht="12.75">
      <c r="A28" s="58" t="s">
        <v>34</v>
      </c>
      <c r="B28" s="3">
        <v>1017</v>
      </c>
      <c r="C28" s="3">
        <v>1</v>
      </c>
      <c r="D28" s="3"/>
      <c r="E28" s="3">
        <v>862</v>
      </c>
      <c r="F28" s="3">
        <f t="shared" si="7"/>
        <v>0.8031006018596157</v>
      </c>
      <c r="G28" s="3"/>
      <c r="H28" s="3">
        <v>416</v>
      </c>
      <c r="I28" s="3">
        <f t="shared" si="8"/>
        <v>1.1643528884908196</v>
      </c>
      <c r="J28" s="56"/>
      <c r="K28" s="3">
        <v>77</v>
      </c>
      <c r="L28" s="3">
        <v>2</v>
      </c>
      <c r="M28" s="3"/>
      <c r="N28" s="3">
        <v>0</v>
      </c>
      <c r="O28" s="3">
        <v>0</v>
      </c>
      <c r="P28" s="3"/>
      <c r="Q28" s="3">
        <f t="shared" si="6"/>
        <v>2372</v>
      </c>
      <c r="R28" s="3">
        <f aca="true" t="shared" si="10" ref="R28:R40">Q28/$Q$41*100</f>
        <v>0.6837941929383548</v>
      </c>
    </row>
    <row r="29" spans="1:18" ht="12.75">
      <c r="A29" s="58" t="s">
        <v>35</v>
      </c>
      <c r="B29" s="3">
        <v>977</v>
      </c>
      <c r="C29" s="3">
        <f aca="true" t="shared" si="11" ref="C29:C39">B29/$B$41*100</f>
        <v>0.48991340015946006</v>
      </c>
      <c r="D29" s="3"/>
      <c r="E29" s="3">
        <v>735</v>
      </c>
      <c r="F29" s="3">
        <f t="shared" si="7"/>
        <v>0.6847783554139415</v>
      </c>
      <c r="G29" s="3"/>
      <c r="H29" s="3">
        <v>380</v>
      </c>
      <c r="I29" s="3">
        <f t="shared" si="8"/>
        <v>1.0635915808329601</v>
      </c>
      <c r="J29" s="56"/>
      <c r="K29" s="3">
        <v>74</v>
      </c>
      <c r="L29" s="3">
        <f t="shared" si="9"/>
        <v>1.681436037264258</v>
      </c>
      <c r="M29" s="3"/>
      <c r="N29" s="3">
        <v>0</v>
      </c>
      <c r="O29" s="3">
        <v>0</v>
      </c>
      <c r="P29" s="3"/>
      <c r="Q29" s="3">
        <f t="shared" si="6"/>
        <v>2166</v>
      </c>
      <c r="R29" s="3">
        <f t="shared" si="10"/>
        <v>0.6244090311570305</v>
      </c>
    </row>
    <row r="30" spans="1:18" ht="12.75">
      <c r="A30" s="58" t="s">
        <v>36</v>
      </c>
      <c r="B30" s="3">
        <v>994</v>
      </c>
      <c r="C30" s="3">
        <v>1</v>
      </c>
      <c r="D30" s="3"/>
      <c r="E30" s="3">
        <v>855</v>
      </c>
      <c r="F30" s="3">
        <f t="shared" si="7"/>
        <v>0.7965789032366258</v>
      </c>
      <c r="G30" s="3"/>
      <c r="H30" s="3">
        <v>394</v>
      </c>
      <c r="I30" s="3">
        <f t="shared" si="8"/>
        <v>1.1027765338110165</v>
      </c>
      <c r="J30" s="56"/>
      <c r="K30" s="3">
        <v>90</v>
      </c>
      <c r="L30" s="3">
        <f t="shared" si="9"/>
        <v>2.044989775051125</v>
      </c>
      <c r="M30" s="3"/>
      <c r="N30" s="3">
        <v>0</v>
      </c>
      <c r="O30" s="3">
        <v>0</v>
      </c>
      <c r="P30" s="3"/>
      <c r="Q30" s="3">
        <f t="shared" si="6"/>
        <v>2333</v>
      </c>
      <c r="R30" s="3">
        <f t="shared" si="10"/>
        <v>0.6725513710477157</v>
      </c>
    </row>
    <row r="31" spans="1:18" ht="12.75">
      <c r="A31" s="58" t="s">
        <v>37</v>
      </c>
      <c r="B31" s="3">
        <v>863</v>
      </c>
      <c r="C31" s="3">
        <f t="shared" si="11"/>
        <v>0.4327484793629622</v>
      </c>
      <c r="D31" s="3"/>
      <c r="E31" s="3">
        <v>809</v>
      </c>
      <c r="F31" s="3">
        <f t="shared" si="7"/>
        <v>0.7537220265712635</v>
      </c>
      <c r="G31" s="3"/>
      <c r="H31" s="3">
        <v>397</v>
      </c>
      <c r="I31" s="3">
        <f t="shared" si="8"/>
        <v>1.1111733094491716</v>
      </c>
      <c r="J31" s="56"/>
      <c r="K31" s="3">
        <v>63</v>
      </c>
      <c r="L31" s="3">
        <v>1</v>
      </c>
      <c r="M31" s="3"/>
      <c r="N31" s="3">
        <v>1</v>
      </c>
      <c r="O31" s="3">
        <v>50</v>
      </c>
      <c r="P31" s="3"/>
      <c r="Q31" s="3">
        <f t="shared" si="6"/>
        <v>2133</v>
      </c>
      <c r="R31" s="3">
        <v>0</v>
      </c>
    </row>
    <row r="32" spans="1:18" ht="12.75">
      <c r="A32" s="58" t="s">
        <v>38</v>
      </c>
      <c r="B32" s="3">
        <v>131060</v>
      </c>
      <c r="C32" s="3">
        <f t="shared" si="11"/>
        <v>65.71960104902644</v>
      </c>
      <c r="D32" s="3"/>
      <c r="E32" s="3">
        <v>75078</v>
      </c>
      <c r="F32" s="3">
        <f t="shared" si="7"/>
        <v>69.94801274526246</v>
      </c>
      <c r="G32" s="3"/>
      <c r="H32" s="3">
        <v>19850</v>
      </c>
      <c r="I32" s="3">
        <f t="shared" si="8"/>
        <v>55.55866547245858</v>
      </c>
      <c r="J32" s="56"/>
      <c r="K32" s="3">
        <v>1894</v>
      </c>
      <c r="L32" s="3">
        <v>43</v>
      </c>
      <c r="M32" s="3"/>
      <c r="N32" s="3">
        <v>0</v>
      </c>
      <c r="O32" s="3">
        <v>0</v>
      </c>
      <c r="P32" s="3"/>
      <c r="Q32" s="3">
        <f t="shared" si="6"/>
        <v>227882</v>
      </c>
      <c r="R32" s="3">
        <f t="shared" si="10"/>
        <v>65.69324969442587</v>
      </c>
    </row>
    <row r="33" spans="1:18" ht="12.75">
      <c r="A33" s="58" t="s">
        <v>39</v>
      </c>
      <c r="B33" s="3">
        <v>22698</v>
      </c>
      <c r="C33" s="3">
        <v>11</v>
      </c>
      <c r="D33" s="3"/>
      <c r="E33" s="3">
        <v>8559</v>
      </c>
      <c r="F33" s="3">
        <f t="shared" si="7"/>
        <v>7.97417407345296</v>
      </c>
      <c r="G33" s="3"/>
      <c r="H33" s="3">
        <v>2823</v>
      </c>
      <c r="I33" s="3">
        <v>8</v>
      </c>
      <c r="J33" s="56"/>
      <c r="K33" s="3">
        <v>286</v>
      </c>
      <c r="L33" s="3">
        <v>7</v>
      </c>
      <c r="M33" s="3"/>
      <c r="N33" s="3">
        <v>0</v>
      </c>
      <c r="O33" s="3">
        <v>0</v>
      </c>
      <c r="P33" s="3"/>
      <c r="Q33" s="3">
        <f t="shared" si="6"/>
        <v>34366</v>
      </c>
      <c r="R33" s="3">
        <v>10</v>
      </c>
    </row>
    <row r="34" spans="1:18" ht="12.75">
      <c r="A34" s="58" t="s">
        <v>40</v>
      </c>
      <c r="B34" s="3">
        <v>14863</v>
      </c>
      <c r="C34" s="3">
        <f t="shared" si="11"/>
        <v>7.453001910511826</v>
      </c>
      <c r="D34" s="3"/>
      <c r="E34" s="3">
        <v>5954</v>
      </c>
      <c r="F34" s="3">
        <f t="shared" si="7"/>
        <v>5.547170514468855</v>
      </c>
      <c r="G34" s="3"/>
      <c r="H34" s="3">
        <v>2125</v>
      </c>
      <c r="I34" s="3">
        <f t="shared" si="8"/>
        <v>5.947716077026422</v>
      </c>
      <c r="J34" s="56"/>
      <c r="K34" s="3">
        <v>253</v>
      </c>
      <c r="L34" s="3">
        <f t="shared" si="9"/>
        <v>5.748693478754829</v>
      </c>
      <c r="M34" s="3"/>
      <c r="N34" s="3">
        <v>0</v>
      </c>
      <c r="O34" s="3">
        <v>0</v>
      </c>
      <c r="P34" s="3"/>
      <c r="Q34" s="3">
        <f t="shared" si="6"/>
        <v>23195</v>
      </c>
      <c r="R34" s="3">
        <f t="shared" si="10"/>
        <v>6.686596250086484</v>
      </c>
    </row>
    <row r="35" spans="1:18" ht="12.75">
      <c r="A35" s="58" t="s">
        <v>41</v>
      </c>
      <c r="B35" s="3">
        <v>7754</v>
      </c>
      <c r="C35" s="3">
        <v>4</v>
      </c>
      <c r="D35" s="3"/>
      <c r="E35" s="3">
        <v>3184</v>
      </c>
      <c r="F35" s="3">
        <f t="shared" si="7"/>
        <v>2.9664412022285576</v>
      </c>
      <c r="G35" s="3"/>
      <c r="H35" s="3">
        <v>1669</v>
      </c>
      <c r="I35" s="3">
        <f t="shared" si="8"/>
        <v>4.67140618002687</v>
      </c>
      <c r="J35" s="56"/>
      <c r="K35" s="3">
        <v>203</v>
      </c>
      <c r="L35" s="3">
        <v>5</v>
      </c>
      <c r="M35" s="3"/>
      <c r="N35" s="3">
        <v>0</v>
      </c>
      <c r="O35" s="3">
        <v>0</v>
      </c>
      <c r="P35" s="3"/>
      <c r="Q35" s="3">
        <f t="shared" si="6"/>
        <v>12810</v>
      </c>
      <c r="R35" s="3">
        <f t="shared" si="10"/>
        <v>3.6928345748483657</v>
      </c>
    </row>
    <row r="36" spans="1:18" ht="12.75">
      <c r="A36" s="58" t="s">
        <v>42</v>
      </c>
      <c r="B36" s="3">
        <v>10354</v>
      </c>
      <c r="C36" s="3">
        <f t="shared" si="11"/>
        <v>5.1919788590082385</v>
      </c>
      <c r="D36" s="3"/>
      <c r="E36" s="3">
        <v>4587</v>
      </c>
      <c r="F36" s="3">
        <v>4</v>
      </c>
      <c r="G36" s="3"/>
      <c r="H36" s="3">
        <v>3938</v>
      </c>
      <c r="I36" s="3">
        <v>11</v>
      </c>
      <c r="J36" s="56"/>
      <c r="K36" s="3">
        <v>633</v>
      </c>
      <c r="L36" s="3">
        <f t="shared" si="9"/>
        <v>14.38309475119291</v>
      </c>
      <c r="M36" s="3"/>
      <c r="N36" s="3">
        <v>0</v>
      </c>
      <c r="O36" s="3">
        <v>0</v>
      </c>
      <c r="P36" s="3"/>
      <c r="Q36" s="3">
        <f t="shared" si="6"/>
        <v>19512</v>
      </c>
      <c r="R36" s="3">
        <f t="shared" si="10"/>
        <v>5.6248702751320305</v>
      </c>
    </row>
    <row r="37" spans="1:18" ht="12.75">
      <c r="A37" s="58" t="s">
        <v>43</v>
      </c>
      <c r="B37" s="3">
        <v>2365</v>
      </c>
      <c r="C37" s="3">
        <f t="shared" si="11"/>
        <v>1.1859213831905044</v>
      </c>
      <c r="D37" s="3"/>
      <c r="E37" s="3">
        <v>996</v>
      </c>
      <c r="F37" s="3">
        <f t="shared" si="7"/>
        <v>0.9279445469282799</v>
      </c>
      <c r="G37" s="3"/>
      <c r="H37" s="3">
        <v>797</v>
      </c>
      <c r="I37" s="3">
        <f t="shared" si="8"/>
        <v>2.230743394536498</v>
      </c>
      <c r="J37" s="56"/>
      <c r="K37" s="3">
        <v>221</v>
      </c>
      <c r="L37" s="3">
        <v>5</v>
      </c>
      <c r="M37" s="3"/>
      <c r="N37" s="3">
        <v>0</v>
      </c>
      <c r="O37" s="3">
        <v>0</v>
      </c>
      <c r="P37" s="3"/>
      <c r="Q37" s="3">
        <f t="shared" si="6"/>
        <v>4379</v>
      </c>
      <c r="R37" s="3">
        <f t="shared" si="10"/>
        <v>1.262367104079703</v>
      </c>
    </row>
    <row r="38" spans="1:18" ht="12.75">
      <c r="A38" s="58" t="s">
        <v>44</v>
      </c>
      <c r="B38" s="3">
        <v>1141</v>
      </c>
      <c r="C38" s="3">
        <f t="shared" si="11"/>
        <v>0.5721506546386325</v>
      </c>
      <c r="D38" s="3"/>
      <c r="E38" s="3">
        <v>448</v>
      </c>
      <c r="F38" s="3">
        <f t="shared" si="7"/>
        <v>0.4173887118713549</v>
      </c>
      <c r="G38" s="3"/>
      <c r="H38" s="3">
        <v>247</v>
      </c>
      <c r="I38" s="3">
        <f t="shared" si="8"/>
        <v>0.6913345275414241</v>
      </c>
      <c r="J38" s="56"/>
      <c r="K38" s="3">
        <v>59</v>
      </c>
      <c r="L38" s="3">
        <v>1</v>
      </c>
      <c r="M38" s="3"/>
      <c r="N38" s="3">
        <v>0</v>
      </c>
      <c r="O38" s="3">
        <v>0</v>
      </c>
      <c r="P38" s="3"/>
      <c r="Q38" s="3">
        <f t="shared" si="6"/>
        <v>1895</v>
      </c>
      <c r="R38" s="3">
        <v>0</v>
      </c>
    </row>
    <row r="39" spans="1:18" ht="12.75">
      <c r="A39" s="58" t="s">
        <v>45</v>
      </c>
      <c r="B39" s="3">
        <v>898</v>
      </c>
      <c r="C39" s="3">
        <f t="shared" si="11"/>
        <v>0.4502991129408343</v>
      </c>
      <c r="D39" s="3"/>
      <c r="E39" s="3">
        <v>342</v>
      </c>
      <c r="F39" s="3">
        <f t="shared" si="7"/>
        <v>0.3186315612946503</v>
      </c>
      <c r="G39" s="3"/>
      <c r="H39" s="3">
        <v>172</v>
      </c>
      <c r="I39" s="3">
        <f t="shared" si="8"/>
        <v>0.48141513658755036</v>
      </c>
      <c r="J39" s="56"/>
      <c r="K39" s="3">
        <v>57</v>
      </c>
      <c r="L39" s="3">
        <f t="shared" si="9"/>
        <v>1.2951601908657124</v>
      </c>
      <c r="M39" s="3"/>
      <c r="N39" s="3">
        <v>0</v>
      </c>
      <c r="O39" s="3">
        <v>0</v>
      </c>
      <c r="P39" s="3"/>
      <c r="Q39" s="3">
        <f t="shared" si="6"/>
        <v>1469</v>
      </c>
      <c r="R39" s="3">
        <f t="shared" si="10"/>
        <v>0.4234796245474044</v>
      </c>
    </row>
    <row r="40" spans="1:18" ht="12.75">
      <c r="A40" s="58" t="s">
        <v>46</v>
      </c>
      <c r="B40" s="3">
        <v>103</v>
      </c>
      <c r="C40" s="3">
        <v>0</v>
      </c>
      <c r="D40" s="3"/>
      <c r="E40" s="3">
        <v>28</v>
      </c>
      <c r="F40" s="3">
        <f t="shared" si="7"/>
        <v>0.02608679449195968</v>
      </c>
      <c r="G40" s="3"/>
      <c r="H40" s="3">
        <v>10</v>
      </c>
      <c r="I40" s="3">
        <f t="shared" si="8"/>
        <v>0.02798925212718316</v>
      </c>
      <c r="J40" s="56"/>
      <c r="K40" s="3">
        <v>11</v>
      </c>
      <c r="L40" s="3">
        <f t="shared" si="9"/>
        <v>0.2499431947284708</v>
      </c>
      <c r="M40" s="3"/>
      <c r="N40" s="3">
        <v>0</v>
      </c>
      <c r="O40" s="3">
        <v>0</v>
      </c>
      <c r="P40" s="3"/>
      <c r="Q40" s="3">
        <f t="shared" si="6"/>
        <v>152</v>
      </c>
      <c r="R40" s="3">
        <f t="shared" si="10"/>
        <v>0.04381817762505477</v>
      </c>
    </row>
    <row r="41" spans="1:18" ht="15.75" customHeight="1">
      <c r="A41" s="60" t="s">
        <v>6</v>
      </c>
      <c r="B41" s="41">
        <f>SUM(B26:B40)</f>
        <v>199423</v>
      </c>
      <c r="C41" s="41">
        <v>100</v>
      </c>
      <c r="D41" s="41"/>
      <c r="E41" s="41">
        <f>SUM(E26:E40)</f>
        <v>107334</v>
      </c>
      <c r="F41" s="41">
        <v>100</v>
      </c>
      <c r="G41" s="41"/>
      <c r="H41" s="41">
        <f>SUM(H26:H40)</f>
        <v>35728</v>
      </c>
      <c r="I41" s="41">
        <v>100</v>
      </c>
      <c r="J41" s="64"/>
      <c r="K41" s="41">
        <f>SUM(K26:K40)</f>
        <v>4401</v>
      </c>
      <c r="L41" s="41">
        <v>100</v>
      </c>
      <c r="M41" s="41"/>
      <c r="N41" s="41">
        <f>SUM(N26:N40)</f>
        <v>2</v>
      </c>
      <c r="O41" s="41">
        <v>100</v>
      </c>
      <c r="P41" s="41"/>
      <c r="Q41" s="41">
        <f>SUM(Q26:Q40)</f>
        <v>346888</v>
      </c>
      <c r="R41" s="41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1968503937007874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9" sqref="D9"/>
    </sheetView>
  </sheetViews>
  <sheetFormatPr defaultColWidth="9.140625" defaultRowHeight="12.75"/>
  <cols>
    <col min="1" max="1" width="21.421875" style="0" customWidth="1"/>
    <col min="2" max="2" width="1.8515625" style="0" customWidth="1"/>
    <col min="3" max="3" width="14.57421875" style="0" customWidth="1"/>
    <col min="4" max="4" width="11.7109375" style="0" customWidth="1"/>
  </cols>
  <sheetData>
    <row r="1" spans="1:4" ht="25.5" customHeight="1">
      <c r="A1" s="92" t="s">
        <v>140</v>
      </c>
      <c r="B1" s="93"/>
      <c r="C1" s="93"/>
      <c r="D1" s="96"/>
    </row>
    <row r="2" spans="1:4" ht="12.75" customHeight="1">
      <c r="A2" s="76"/>
      <c r="B2" s="22"/>
      <c r="C2" s="22"/>
      <c r="D2" s="78"/>
    </row>
    <row r="3" spans="1:4" ht="25.5" customHeight="1">
      <c r="A3" s="95" t="s">
        <v>141</v>
      </c>
      <c r="B3" s="93"/>
      <c r="C3" s="93"/>
      <c r="D3" s="96"/>
    </row>
    <row r="4" spans="1:4" ht="26.25" customHeight="1">
      <c r="A4" s="70" t="s">
        <v>49</v>
      </c>
      <c r="B4" s="54"/>
      <c r="C4" s="71" t="s">
        <v>50</v>
      </c>
      <c r="D4" s="39"/>
    </row>
    <row r="5" spans="1:4" ht="15.75" customHeight="1">
      <c r="A5" s="2" t="s">
        <v>142</v>
      </c>
      <c r="B5" s="39"/>
      <c r="C5" s="3">
        <v>1865</v>
      </c>
      <c r="D5" s="39"/>
    </row>
    <row r="6" spans="1:4" ht="15.75" customHeight="1">
      <c r="A6" s="2" t="s">
        <v>143</v>
      </c>
      <c r="B6" s="39"/>
      <c r="C6" s="3">
        <v>18</v>
      </c>
      <c r="D6" s="39"/>
    </row>
    <row r="7" spans="1:4" ht="15.75" customHeight="1">
      <c r="A7" s="2" t="s">
        <v>51</v>
      </c>
      <c r="B7" s="39"/>
      <c r="C7" s="2">
        <v>490</v>
      </c>
      <c r="D7" s="39"/>
    </row>
    <row r="8" spans="1:4" ht="15.75" customHeight="1">
      <c r="A8" s="34" t="s">
        <v>6</v>
      </c>
      <c r="B8" s="42"/>
      <c r="C8" s="41">
        <v>2373</v>
      </c>
      <c r="D8" s="39"/>
    </row>
    <row r="9" spans="1:4" ht="24" customHeight="1">
      <c r="A9" s="11"/>
      <c r="B9" s="18"/>
      <c r="C9" s="29"/>
      <c r="D9" s="14"/>
    </row>
    <row r="10" spans="1:4" ht="12.75">
      <c r="A10" s="14"/>
      <c r="B10" s="14"/>
      <c r="C10" s="14"/>
      <c r="D10" s="14"/>
    </row>
    <row r="11" spans="1:4" ht="12.75">
      <c r="A11" s="14"/>
      <c r="B11" s="14"/>
      <c r="C11" s="14"/>
      <c r="D11" s="14"/>
    </row>
    <row r="12" spans="1:4" ht="12.75">
      <c r="A12" s="14"/>
      <c r="B12" s="14"/>
      <c r="C12" s="14"/>
      <c r="D12" s="14"/>
    </row>
    <row r="13" spans="1:4" ht="27" customHeight="1">
      <c r="A13" s="107" t="s">
        <v>103</v>
      </c>
      <c r="B13" s="96"/>
      <c r="C13" s="96"/>
      <c r="D13" s="28"/>
    </row>
    <row r="14" spans="1:4" ht="12.75" customHeight="1">
      <c r="A14" s="77"/>
      <c r="B14" s="78"/>
      <c r="C14" s="78"/>
      <c r="D14" s="28"/>
    </row>
    <row r="15" spans="1:4" ht="27" customHeight="1">
      <c r="A15" s="108" t="s">
        <v>112</v>
      </c>
      <c r="B15" s="96"/>
      <c r="C15" s="96"/>
      <c r="D15" s="28"/>
    </row>
    <row r="16" spans="1:4" ht="26.25" customHeight="1">
      <c r="A16" s="70" t="s">
        <v>104</v>
      </c>
      <c r="B16" s="54"/>
      <c r="C16" s="71" t="s">
        <v>105</v>
      </c>
      <c r="D16" s="30"/>
    </row>
    <row r="17" spans="1:4" ht="15.75" customHeight="1">
      <c r="A17" s="57" t="s">
        <v>118</v>
      </c>
      <c r="B17" s="65"/>
      <c r="C17" s="4">
        <v>213717983</v>
      </c>
      <c r="D17" s="18"/>
    </row>
    <row r="18" spans="1:4" s="1" customFormat="1" ht="15.75" customHeight="1">
      <c r="A18" s="57" t="s">
        <v>120</v>
      </c>
      <c r="B18" s="65"/>
      <c r="C18" s="4">
        <v>420854582</v>
      </c>
      <c r="D18" s="18"/>
    </row>
    <row r="19" spans="1:4" ht="15.75" customHeight="1">
      <c r="A19" s="72" t="s">
        <v>126</v>
      </c>
      <c r="B19" s="42"/>
      <c r="C19" s="41">
        <v>489963493</v>
      </c>
      <c r="D19" s="18"/>
    </row>
    <row r="20" ht="24" customHeight="1"/>
  </sheetData>
  <mergeCells count="4">
    <mergeCell ref="A13:C13"/>
    <mergeCell ref="A1:D1"/>
    <mergeCell ref="A3:D3"/>
    <mergeCell ref="A15:C15"/>
  </mergeCells>
  <printOptions/>
  <pageMargins left="0.7874015748031497" right="0.3937007874015748" top="1.1811023622047245" bottom="0.1968503937007874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2007-04-10T14:27:42Z</cp:lastPrinted>
  <dcterms:created xsi:type="dcterms:W3CDTF">2001-09-03T07:45:20Z</dcterms:created>
  <dcterms:modified xsi:type="dcterms:W3CDTF">2007-06-19T14:41:32Z</dcterms:modified>
  <cp:category/>
  <cp:version/>
  <cp:contentType/>
  <cp:contentStatus/>
</cp:coreProperties>
</file>