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45" windowWidth="12120" windowHeight="12645" tabRatio="951" activeTab="0"/>
  </bookViews>
  <sheets>
    <sheet name="Tabell 2.1" sheetId="1" r:id="rId1"/>
    <sheet name="Tabell 2.2 " sheetId="2" r:id="rId2"/>
    <sheet name="Tabell 2.3" sheetId="3" r:id="rId3"/>
    <sheet name="Tabell  2.4" sheetId="4" r:id="rId4"/>
    <sheet name="Tabell 2.5" sheetId="5" r:id="rId5"/>
    <sheet name="Tabell 2.6" sheetId="6" r:id="rId6"/>
    <sheet name="Tabell  2.7" sheetId="7" r:id="rId7"/>
    <sheet name="Tabell 2.8" sheetId="8" r:id="rId8"/>
    <sheet name="Tabell 2.9, 2.10" sheetId="9" r:id="rId9"/>
    <sheet name="Tabell 2.11" sheetId="10" r:id="rId10"/>
    <sheet name="Tabell 2.12" sheetId="11" r:id="rId11"/>
    <sheet name="Tabell  2.13 " sheetId="12" r:id="rId12"/>
    <sheet name="Tabell  2.14" sheetId="13" r:id="rId13"/>
  </sheets>
  <definedNames>
    <definedName name="_xlnm.Print_Area" localSheetId="11">'Tabell  2.13 '!$A$1:$F$28</definedName>
    <definedName name="_xlnm.Print_Area" localSheetId="6">'Tabell  2.7'!$A$1:$L$57</definedName>
    <definedName name="_xlnm.Print_Area" localSheetId="0">'Tabell 2.1'!$A$1:$L$28</definedName>
    <definedName name="_xlnm.Print_Area" localSheetId="9">'Tabell 2.11'!$A$1:$R$39</definedName>
    <definedName name="_xlnm.Print_Area" localSheetId="1">'Tabell 2.2 '!$A$1:$L$28</definedName>
    <definedName name="_xlnm.Print_Area" localSheetId="4">'Tabell 2.5'!$A$1:$R$34</definedName>
    <definedName name="_xlnm.Print_Area" localSheetId="7">'Tabell 2.8'!$A$1:$R$42</definedName>
  </definedNames>
  <calcPr fullCalcOnLoad="1"/>
</workbook>
</file>

<file path=xl/sharedStrings.xml><?xml version="1.0" encoding="utf-8"?>
<sst xmlns="http://schemas.openxmlformats.org/spreadsheetml/2006/main" count="499" uniqueCount="143">
  <si>
    <t>Män</t>
  </si>
  <si>
    <t>Kvinnor</t>
  </si>
  <si>
    <t>Summa</t>
  </si>
  <si>
    <t>Återbetalningsskyldiga</t>
  </si>
  <si>
    <t>Antal personer</t>
  </si>
  <si>
    <t>Total skuld, miljoner kr</t>
  </si>
  <si>
    <t>Genomsnittlig skuld, kr</t>
  </si>
  <si>
    <t>Ej återbetalningsskyldiga</t>
  </si>
  <si>
    <t>Samtliga</t>
  </si>
  <si>
    <t>30 - 39</t>
  </si>
  <si>
    <t>40 - 49</t>
  </si>
  <si>
    <t>50 - 59</t>
  </si>
  <si>
    <t>60 -</t>
  </si>
  <si>
    <t>Nya återbetalningsskyldiga</t>
  </si>
  <si>
    <t xml:space="preserve">     - 29</t>
  </si>
  <si>
    <t>Tidigare återbetalningsskyldiga</t>
  </si>
  <si>
    <t>Samtliga återbetalningsskyldiga</t>
  </si>
  <si>
    <t>Skuld, kr</t>
  </si>
  <si>
    <t>Antal</t>
  </si>
  <si>
    <t>%</t>
  </si>
  <si>
    <t xml:space="preserve">Män </t>
  </si>
  <si>
    <t>Alla återbetalningsskyldiga</t>
  </si>
  <si>
    <t>Årsbelopp, kr</t>
  </si>
  <si>
    <t xml:space="preserve">  2 000 -   2 999</t>
  </si>
  <si>
    <t xml:space="preserve">  3 000 -   3 999</t>
  </si>
  <si>
    <t xml:space="preserve">10 000 - 14 999    </t>
  </si>
  <si>
    <t>15 000 - 19 999</t>
  </si>
  <si>
    <t xml:space="preserve">         1 -   1 999</t>
  </si>
  <si>
    <t xml:space="preserve">         0</t>
  </si>
  <si>
    <t xml:space="preserve">  4 000 -   4 999</t>
  </si>
  <si>
    <t xml:space="preserve">  5 000 -   5 999</t>
  </si>
  <si>
    <t xml:space="preserve">  6 000 -   6 999</t>
  </si>
  <si>
    <t xml:space="preserve">  7 000 -   7 999</t>
  </si>
  <si>
    <t xml:space="preserve">  8 000 -   8 999</t>
  </si>
  <si>
    <t xml:space="preserve">  9 000 -   9 999</t>
  </si>
  <si>
    <t>Ålder</t>
  </si>
  <si>
    <t xml:space="preserve">60 - </t>
  </si>
  <si>
    <t>Totalt</t>
  </si>
  <si>
    <t>Frivillig betalning</t>
  </si>
  <si>
    <t xml:space="preserve">Inbetalningstyp
</t>
  </si>
  <si>
    <t>Inkomst, kr</t>
  </si>
  <si>
    <t>Uppgift saknas</t>
  </si>
  <si>
    <t xml:space="preserve">Län
</t>
  </si>
  <si>
    <t>Genomsnittsskuld</t>
  </si>
  <si>
    <t>Genomsnittsinkomst</t>
  </si>
  <si>
    <t>Genomsnittsårsbelopp</t>
  </si>
  <si>
    <t>Alla</t>
  </si>
  <si>
    <t xml:space="preserve">Kvinnor </t>
  </si>
  <si>
    <t>Stockholm</t>
  </si>
  <si>
    <t>Uppsala</t>
  </si>
  <si>
    <t>Södermanland</t>
  </si>
  <si>
    <t>Östergötland</t>
  </si>
  <si>
    <t>Jönköping</t>
  </si>
  <si>
    <t>Kronoberg</t>
  </si>
  <si>
    <t>Kalmar</t>
  </si>
  <si>
    <t>Gotland</t>
  </si>
  <si>
    <t>Blekinge</t>
  </si>
  <si>
    <t>Skåne</t>
  </si>
  <si>
    <t>Halland</t>
  </si>
  <si>
    <t>Västra Götaland</t>
  </si>
  <si>
    <t>Värmland</t>
  </si>
  <si>
    <t>Örebro</t>
  </si>
  <si>
    <t>Västmanland</t>
  </si>
  <si>
    <t>Dalarna</t>
  </si>
  <si>
    <t>Gävleborg</t>
  </si>
  <si>
    <t>Västernorrland</t>
  </si>
  <si>
    <t>Jämtland</t>
  </si>
  <si>
    <t>Västerbotten</t>
  </si>
  <si>
    <t>Norrbotten</t>
  </si>
  <si>
    <t>Belopp, 
mnkr</t>
  </si>
  <si>
    <t xml:space="preserve">              1 -   49 999</t>
  </si>
  <si>
    <t xml:space="preserve">     50 000 -   99 999</t>
  </si>
  <si>
    <t xml:space="preserve">   100 000 - 149 999</t>
  </si>
  <si>
    <t xml:space="preserve">   150 000 - 199 999</t>
  </si>
  <si>
    <t xml:space="preserve">   200 000 - 249 999</t>
  </si>
  <si>
    <t xml:space="preserve">   250 000 - 299 999</t>
  </si>
  <si>
    <t xml:space="preserve">   300 000 - 349 999</t>
  </si>
  <si>
    <t xml:space="preserve">   350 000 - 399 999</t>
  </si>
  <si>
    <t xml:space="preserve">   400 000 - 499 999</t>
  </si>
  <si>
    <t xml:space="preserve">   500 000 - 999 999</t>
  </si>
  <si>
    <t xml:space="preserve">1 000 000 - </t>
  </si>
  <si>
    <t>25 000 - 49 999</t>
  </si>
  <si>
    <t xml:space="preserve">50 000 - </t>
  </si>
  <si>
    <t xml:space="preserve">              0</t>
  </si>
  <si>
    <t xml:space="preserve">              1 -   24 999</t>
  </si>
  <si>
    <t xml:space="preserve">     25 000 -   49 999</t>
  </si>
  <si>
    <t xml:space="preserve">     50 000 -   74 999</t>
  </si>
  <si>
    <t xml:space="preserve">     75 000 -   99 999 </t>
  </si>
  <si>
    <t xml:space="preserve">   100 000 - 124 999    </t>
  </si>
  <si>
    <t xml:space="preserve">   125 000 - 149 999</t>
  </si>
  <si>
    <t xml:space="preserve">   150 000 - 174 999</t>
  </si>
  <si>
    <t xml:space="preserve">   175 000 - 199 999</t>
  </si>
  <si>
    <t xml:space="preserve">   200 000 - 224 999</t>
  </si>
  <si>
    <t xml:space="preserve">   225 000 - 249 999</t>
  </si>
  <si>
    <t xml:space="preserve">   250 000 - 274 999</t>
  </si>
  <si>
    <t xml:space="preserve">   275 000 - 299 999</t>
  </si>
  <si>
    <t xml:space="preserve">   300 000 - 399 999</t>
  </si>
  <si>
    <t>1 000 000 -</t>
  </si>
  <si>
    <t>20 000 - 24 999</t>
  </si>
  <si>
    <t>25 000 - 49 000</t>
  </si>
  <si>
    <t>Totalt hela landet</t>
  </si>
  <si>
    <t>2                Återbetalning av studielån för studier mellan 1989 och den 30 juni 2001</t>
  </si>
  <si>
    <t>Tidigare återbetalnings-
skyldiga</t>
  </si>
  <si>
    <t>- 29</t>
  </si>
  <si>
    <t>2003</t>
  </si>
  <si>
    <t>Total debiterad avgift, miljoner kr</t>
  </si>
  <si>
    <t>Genomsnittlig avgift, kr</t>
  </si>
  <si>
    <t xml:space="preserve">År
</t>
  </si>
  <si>
    <t>Totalt inbetalt 
belopp, kr</t>
  </si>
  <si>
    <t xml:space="preserve">                      Number of persons obligated to repay student loans taken between 1989 
                      and June 30, 2001, by sex and size of debt</t>
  </si>
  <si>
    <t xml:space="preserve">                       Voluntary repayment on student 
                       loans taken between 1989 and 
                       June 30, 2001</t>
  </si>
  <si>
    <t>Tabell 2.1     Antal personer med studielån mellan 1989 och 30 juni 2001, total och genomsnittlig 
                      skuld för återbetalningsskyldiga och ej återbetalningsskyldiga</t>
  </si>
  <si>
    <t xml:space="preserve">                      Number of persons with student loans taken between 1989 and June 30, 2001, total and average 
                      debt, divided into the categories persons obligated to repay and those who are not</t>
  </si>
  <si>
    <t>Tabell 2.2     Antal återbetalningsskyldiga med studielån mellan 1989 och 30 juni 2001 
                      fördelade efter ålder och kön</t>
  </si>
  <si>
    <t xml:space="preserve">                      Number of persons obligated to repay student loans taken between 1989 and 
                      June 30, 2001, by age and sex</t>
  </si>
  <si>
    <t>Tabell 2.4     Antal återbetalningsskyldiga med studielån mellan 1989 och 30 juni 2001 
                      fördelade efter kön och skuldens storlek</t>
  </si>
  <si>
    <t>Tabell 2.6     Debiterade årsbelopp för studielån mellan 1989 och 30 juni 2001, totalt 
                      och genomsnittligt fördelat på nya och tidigare återbetalningsskyldiga</t>
  </si>
  <si>
    <t xml:space="preserve">                      Annual charges for student loans taken between 1989 and June 30, 2001, total and 
                      average charges, divided into the categories persons with first-year obligation to 
                      repay and those with continued obligation to repay</t>
  </si>
  <si>
    <t>Tabell 2.10    Frivilliga inbetalningar avseende 
                       studielån mellan 1989 och 
                       30 juni 2001</t>
  </si>
  <si>
    <t>2004</t>
  </si>
  <si>
    <t xml:space="preserve">                      Number of persons with student loans taken between 1989 
                      and June 30, 2001, by sex and size of debt January 1, 2006</t>
  </si>
  <si>
    <t>Tabell 2.5     Antal återbetalningsskyldiga med studielån mellan 1989 och 30 juni 2001 
                      fördelade på ålder och skuldens storlek den 1 januari 2006</t>
  </si>
  <si>
    <t xml:space="preserve">                      Number of persons obligated to repay student loans taken between 1989 
                      and June 30, 2001, by age and size of debt January 1, 2006</t>
  </si>
  <si>
    <t>Tabell 2.3     Antal personer med studielån mellan 1989 och 30 juni 2001 
                      fördelade efter kön och skuldens storlek den 1 januari 2006</t>
  </si>
  <si>
    <t>Tabell 2.7     Antal återbetalningsskyldiga med studielån mellan 1989 och 
                      30 juni 2001 fördelade på kön och årsbelopp den 1 januari 2006</t>
  </si>
  <si>
    <t xml:space="preserve">                      Number of persons obligated to repay student loans taken between 1989 
                      and June 30, 2001, by sex and annual charges January 1, 2006</t>
  </si>
  <si>
    <t xml:space="preserve">Tabell 2.8     Antal återbetalningsskyldiga med studielån mellan 1989 och 30 juni 2001 fördelade 
                      på ålder och årsbelopp den 1 januari 2006  </t>
  </si>
  <si>
    <r>
      <t xml:space="preserve">        </t>
    </r>
    <r>
      <rPr>
        <sz val="10"/>
        <rFont val="Arial"/>
        <family val="2"/>
      </rPr>
      <t xml:space="preserve">              Number of persons obligated to repay student loans taken between 1989 
                      and June 30, 2001, by age and annual charges January 1, 2006</t>
    </r>
  </si>
  <si>
    <t xml:space="preserve">                       Number of persons 2006 obligated to repay student loans taken between 1989 
                       and June 30, 2001, by age and income during income year 2004</t>
  </si>
  <si>
    <t>Tabell 2.11    Antal återbetalningsskyldiga 2006 med studielån mellan 1989 och 30 juni 2001 
                       fördelade på ålder och inkomst under inkomståret 2004</t>
  </si>
  <si>
    <t>Tabell 2.9     Inbetalda årsbelopp m.m. 2005 
                      avseende studielån mellan 
                      1989 och 30 juni 2001</t>
  </si>
  <si>
    <t xml:space="preserve">                      Repayment in total 2005 on student 
                      loans taken between 1989 and 
                      June 30, 2001</t>
  </si>
  <si>
    <t>2005</t>
  </si>
  <si>
    <t xml:space="preserve">                       Number of persons 2006 obligated to repay student loans taken between 
                       1989 and June 30, 2001, by sex and income during income year 2004</t>
  </si>
  <si>
    <t xml:space="preserve">Tabell 2.12    Antal återbetalningsskyldiga 2006 med studielån mellan 1989 och 
                       30 juni 2001 fördelade på kön och inkomst under inkomståret 2004 </t>
  </si>
  <si>
    <t xml:space="preserve">                       Average debt for residents in Sweden with student loans 
                       taken between 1989 and June 30, 2001, by sex and county 
                       in Sweden January 1, 2006</t>
  </si>
  <si>
    <t>Tabell 2.13    Genomsnittsskuld för bosatta i Sverige med lån mellan 1989 
                       och 30 juni 2001 fördelade på län och kön den 1 januari 2006</t>
  </si>
  <si>
    <t xml:space="preserve">                       Average income and annual charges for persons obligated to repay student 
                       loans taken between 1989 and June 30, 2001, by sex and county in Sweden 
                       January 1, 2006 </t>
  </si>
  <si>
    <t>Tabell 2.14    Genomsnitt av inkomst och årsbelopp för återbetalningsskyldiga 
                       bosatta i Sverige med lån mellan 1989 och 30 juni 2001 fördelade 
                       på län och kön den 1 januari 2006</t>
  </si>
  <si>
    <t>Nya återbetalnings-
skyldiga 2006</t>
  </si>
  <si>
    <t xml:space="preserve">                  Repayment of student loans taken between 1989 and June 30, 2001</t>
  </si>
  <si>
    <t>Nya återbetalningsskyldiga 2006</t>
  </si>
  <si>
    <t>Årsbelopp 2002–2005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</si>
</sst>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sz val="8.5"/>
      <name val="Arial"/>
      <family val="2"/>
    </font>
    <font>
      <sz val="8.5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9" fontId="3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7" fillId="0" borderId="0" xfId="0" applyFont="1" applyAlignment="1">
      <alignment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7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49" fontId="2" fillId="0" borderId="1" xfId="0" applyNumberFormat="1" applyFont="1" applyBorder="1" applyAlignment="1">
      <alignment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7" fillId="0" borderId="0" xfId="0" applyFont="1" applyBorder="1" applyAlignment="1">
      <alignment wrapText="1"/>
    </xf>
    <xf numFmtId="3" fontId="7" fillId="0" borderId="0" xfId="0" applyNumberFormat="1" applyFont="1" applyBorder="1" applyAlignment="1">
      <alignment wrapText="1"/>
    </xf>
    <xf numFmtId="0" fontId="0" fillId="0" borderId="3" xfId="0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/>
    </xf>
    <xf numFmtId="9" fontId="2" fillId="0" borderId="3" xfId="0" applyNumberFormat="1" applyFont="1" applyBorder="1" applyAlignment="1">
      <alignment/>
    </xf>
    <xf numFmtId="9" fontId="2" fillId="0" borderId="1" xfId="0" applyNumberFormat="1" applyFont="1" applyBorder="1" applyAlignment="1">
      <alignment horizontal="right"/>
    </xf>
    <xf numFmtId="9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wrapText="1"/>
    </xf>
    <xf numFmtId="3" fontId="0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right" wrapText="1"/>
    </xf>
    <xf numFmtId="49" fontId="0" fillId="0" borderId="2" xfId="0" applyNumberFormat="1" applyBorder="1" applyAlignment="1">
      <alignment/>
    </xf>
    <xf numFmtId="49" fontId="2" fillId="0" borderId="2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wrapText="1"/>
    </xf>
    <xf numFmtId="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 wrapText="1"/>
    </xf>
    <xf numFmtId="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14" fontId="2" fillId="0" borderId="3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9" fontId="0" fillId="0" borderId="1" xfId="0" applyNumberFormat="1" applyFont="1" applyBorder="1" applyAlignment="1">
      <alignment wrapText="1"/>
    </xf>
    <xf numFmtId="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9" fontId="1" fillId="0" borderId="0" xfId="0" applyNumberFormat="1" applyFont="1" applyBorder="1" applyAlignment="1">
      <alignment wrapText="1"/>
    </xf>
    <xf numFmtId="9" fontId="1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2" fillId="0" borderId="3" xfId="0" applyFont="1" applyBorder="1" applyAlignment="1">
      <alignment/>
    </xf>
    <xf numFmtId="49" fontId="2" fillId="0" borderId="3" xfId="0" applyNumberFormat="1" applyFont="1" applyBorder="1" applyAlignment="1">
      <alignment horizontal="right"/>
    </xf>
    <xf numFmtId="49" fontId="0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2" fillId="0" borderId="3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left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38100</xdr:rowOff>
    </xdr:from>
    <xdr:to>
      <xdr:col>0</xdr:col>
      <xdr:colOff>1409700</xdr:colOff>
      <xdr:row>21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52925"/>
          <a:ext cx="1409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28575</xdr:rowOff>
    </xdr:from>
    <xdr:to>
      <xdr:col>0</xdr:col>
      <xdr:colOff>1419225</xdr:colOff>
      <xdr:row>26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8632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38100</xdr:rowOff>
    </xdr:from>
    <xdr:to>
      <xdr:col>0</xdr:col>
      <xdr:colOff>1419225</xdr:colOff>
      <xdr:row>25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5772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28575</xdr:rowOff>
    </xdr:from>
    <xdr:to>
      <xdr:col>0</xdr:col>
      <xdr:colOff>1419225</xdr:colOff>
      <xdr:row>27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5302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</xdr:row>
      <xdr:rowOff>38100</xdr:rowOff>
    </xdr:from>
    <xdr:to>
      <xdr:col>0</xdr:col>
      <xdr:colOff>1419225</xdr:colOff>
      <xdr:row>27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8637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</xdr:row>
      <xdr:rowOff>28575</xdr:rowOff>
    </xdr:from>
    <xdr:to>
      <xdr:col>0</xdr:col>
      <xdr:colOff>1419225</xdr:colOff>
      <xdr:row>26</xdr:row>
      <xdr:rowOff>266700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6255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46</xdr:row>
      <xdr:rowOff>28575</xdr:rowOff>
    </xdr:from>
    <xdr:to>
      <xdr:col>1</xdr:col>
      <xdr:colOff>0</xdr:colOff>
      <xdr:row>46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01050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46</xdr:row>
      <xdr:rowOff>38100</xdr:rowOff>
    </xdr:from>
    <xdr:to>
      <xdr:col>0</xdr:col>
      <xdr:colOff>1419225</xdr:colOff>
      <xdr:row>46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9150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33</xdr:row>
      <xdr:rowOff>28575</xdr:rowOff>
    </xdr:from>
    <xdr:to>
      <xdr:col>0</xdr:col>
      <xdr:colOff>1428750</xdr:colOff>
      <xdr:row>33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29350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17</xdr:row>
      <xdr:rowOff>38100</xdr:rowOff>
    </xdr:from>
    <xdr:to>
      <xdr:col>0</xdr:col>
      <xdr:colOff>1428750</xdr:colOff>
      <xdr:row>17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733800"/>
          <a:ext cx="1409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56</xdr:row>
      <xdr:rowOff>38100</xdr:rowOff>
    </xdr:from>
    <xdr:to>
      <xdr:col>0</xdr:col>
      <xdr:colOff>1419225</xdr:colOff>
      <xdr:row>56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58275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28575</xdr:rowOff>
    </xdr:from>
    <xdr:to>
      <xdr:col>1</xdr:col>
      <xdr:colOff>0</xdr:colOff>
      <xdr:row>41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15250"/>
          <a:ext cx="1428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28575</xdr:rowOff>
    </xdr:from>
    <xdr:to>
      <xdr:col>0</xdr:col>
      <xdr:colOff>1419225</xdr:colOff>
      <xdr:row>7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6695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28575</xdr:rowOff>
    </xdr:from>
    <xdr:to>
      <xdr:col>0</xdr:col>
      <xdr:colOff>1419225</xdr:colOff>
      <xdr:row>18</xdr:row>
      <xdr:rowOff>266700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14950"/>
          <a:ext cx="1419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SheetLayoutView="100" workbookViewId="0" topLeftCell="A1">
      <selection activeCell="B26" sqref="B26"/>
    </sheetView>
  </sheetViews>
  <sheetFormatPr defaultColWidth="9.140625" defaultRowHeight="12.75"/>
  <cols>
    <col min="1" max="1" width="21.8515625" style="0" customWidth="1"/>
    <col min="2" max="3" width="6.7109375" style="0" customWidth="1"/>
    <col min="4" max="4" width="7.8515625" style="0" bestFit="1" customWidth="1"/>
    <col min="5" max="5" width="1.8515625" style="0" customWidth="1"/>
    <col min="6" max="6" width="8.57421875" style="0" bestFit="1" customWidth="1"/>
    <col min="7" max="7" width="6.7109375" style="0" customWidth="1"/>
    <col min="8" max="8" width="8.57421875" style="0" bestFit="1" customWidth="1"/>
    <col min="9" max="9" width="1.7109375" style="0" customWidth="1"/>
    <col min="10" max="10" width="6.8515625" style="0" customWidth="1"/>
    <col min="11" max="11" width="6.7109375" style="0" customWidth="1"/>
    <col min="12" max="12" width="7.8515625" style="0" customWidth="1"/>
    <col min="13" max="13" width="1.8515625" style="0" customWidth="1"/>
  </cols>
  <sheetData>
    <row r="1" spans="1:12" ht="16.5" customHeight="1">
      <c r="A1" s="92" t="s">
        <v>101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2.75" customHeight="1">
      <c r="A2" s="76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4.25" customHeight="1">
      <c r="A3" s="98" t="s">
        <v>140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15.75" customHeight="1">
      <c r="A4" s="13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7" ht="25.5" customHeight="1">
      <c r="A5" s="94" t="s">
        <v>111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Q5" s="4"/>
    </row>
    <row r="6" spans="1:12" s="4" customFormat="1" ht="12.75" customHeight="1">
      <c r="A6" s="94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1:17" ht="26.25" customHeight="1">
      <c r="A7" s="99" t="s">
        <v>112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100"/>
      <c r="Q7" s="4"/>
    </row>
    <row r="8" spans="1:17" ht="15.75" customHeight="1">
      <c r="A8" s="14"/>
      <c r="B8" s="96">
        <v>37987</v>
      </c>
      <c r="C8" s="97"/>
      <c r="D8" s="97"/>
      <c r="E8" s="85"/>
      <c r="F8" s="96">
        <v>38353</v>
      </c>
      <c r="G8" s="96"/>
      <c r="H8" s="96"/>
      <c r="I8" s="23"/>
      <c r="J8" s="96">
        <v>38718</v>
      </c>
      <c r="K8" s="97"/>
      <c r="L8" s="97"/>
      <c r="Q8" s="74"/>
    </row>
    <row r="9" spans="1:17" ht="15.75" customHeight="1">
      <c r="A9" s="15"/>
      <c r="B9" s="24" t="s">
        <v>0</v>
      </c>
      <c r="C9" s="24" t="s">
        <v>1</v>
      </c>
      <c r="D9" s="24" t="s">
        <v>2</v>
      </c>
      <c r="E9" s="75"/>
      <c r="F9" s="24" t="s">
        <v>0</v>
      </c>
      <c r="G9" s="24" t="s">
        <v>1</v>
      </c>
      <c r="H9" s="24" t="s">
        <v>2</v>
      </c>
      <c r="I9" s="24"/>
      <c r="J9" s="24" t="s">
        <v>0</v>
      </c>
      <c r="K9" s="24" t="s">
        <v>1</v>
      </c>
      <c r="L9" s="24" t="s">
        <v>2</v>
      </c>
      <c r="Q9" s="42"/>
    </row>
    <row r="10" spans="1:17" ht="20.25" customHeight="1">
      <c r="A10" s="25" t="s">
        <v>3</v>
      </c>
      <c r="B10" s="10"/>
      <c r="C10" s="10"/>
      <c r="D10" s="10"/>
      <c r="F10" s="10"/>
      <c r="G10" s="10"/>
      <c r="H10" s="10"/>
      <c r="I10" s="10"/>
      <c r="J10" s="10"/>
      <c r="K10" s="10"/>
      <c r="L10" s="10"/>
      <c r="Q10" s="18"/>
    </row>
    <row r="11" spans="1:17" ht="15.75" customHeight="1">
      <c r="A11" s="26" t="s">
        <v>4</v>
      </c>
      <c r="B11" s="1">
        <v>325994</v>
      </c>
      <c r="C11" s="1">
        <v>460182</v>
      </c>
      <c r="D11" s="1">
        <f>B11+C11</f>
        <v>786176</v>
      </c>
      <c r="F11" s="1">
        <v>321939</v>
      </c>
      <c r="G11" s="1">
        <v>455224</v>
      </c>
      <c r="H11" s="1">
        <f>G11+F11</f>
        <v>777163</v>
      </c>
      <c r="I11" s="10"/>
      <c r="J11" s="1">
        <v>313263</v>
      </c>
      <c r="K11" s="1">
        <v>442199</v>
      </c>
      <c r="L11" s="1">
        <f>K11+J11</f>
        <v>755462</v>
      </c>
      <c r="Q11" s="41"/>
    </row>
    <row r="12" spans="1:17" ht="12.75">
      <c r="A12" s="26" t="s">
        <v>5</v>
      </c>
      <c r="B12" s="29">
        <v>46260</v>
      </c>
      <c r="C12" s="29">
        <v>60247</v>
      </c>
      <c r="D12" s="29">
        <f>B12+C12</f>
        <v>106507</v>
      </c>
      <c r="F12" s="29">
        <v>46155.3</v>
      </c>
      <c r="G12" s="29">
        <v>60515.3</v>
      </c>
      <c r="H12" s="29">
        <f>G12+F12</f>
        <v>106670.6</v>
      </c>
      <c r="I12" s="16"/>
      <c r="J12" s="29">
        <v>44948.154</v>
      </c>
      <c r="K12" s="29">
        <v>59294.72</v>
      </c>
      <c r="L12" s="29">
        <f>K12+J12</f>
        <v>104242.87400000001</v>
      </c>
      <c r="Q12" s="81"/>
    </row>
    <row r="13" spans="1:17" ht="12.75">
      <c r="A13" s="26" t="s">
        <v>6</v>
      </c>
      <c r="B13" s="1">
        <v>141904</v>
      </c>
      <c r="C13" s="1">
        <v>130920</v>
      </c>
      <c r="D13" s="1">
        <v>135475</v>
      </c>
      <c r="F13" s="1">
        <v>143367</v>
      </c>
      <c r="G13" s="1">
        <v>132935</v>
      </c>
      <c r="H13" s="1">
        <v>137256</v>
      </c>
      <c r="I13" s="10"/>
      <c r="J13" s="1">
        <v>143484</v>
      </c>
      <c r="K13" s="1">
        <v>134091</v>
      </c>
      <c r="L13" s="1">
        <v>137986</v>
      </c>
      <c r="Q13" s="41"/>
    </row>
    <row r="14" spans="1:17" ht="20.25" customHeight="1">
      <c r="A14" s="25" t="s">
        <v>7</v>
      </c>
      <c r="B14" s="10"/>
      <c r="C14" s="10"/>
      <c r="D14" s="10"/>
      <c r="F14" s="26"/>
      <c r="G14" s="26"/>
      <c r="H14" s="26"/>
      <c r="I14" s="10"/>
      <c r="J14" s="26"/>
      <c r="K14" s="26"/>
      <c r="L14" s="26"/>
      <c r="Q14" s="41"/>
    </row>
    <row r="15" spans="1:17" ht="15.75" customHeight="1">
      <c r="A15" s="26" t="s">
        <v>4</v>
      </c>
      <c r="B15" s="1">
        <v>25236</v>
      </c>
      <c r="C15" s="1">
        <v>34775</v>
      </c>
      <c r="D15" s="1">
        <f>B15+C15</f>
        <v>60011</v>
      </c>
      <c r="F15" s="1">
        <v>13890</v>
      </c>
      <c r="G15" s="1">
        <v>18474</v>
      </c>
      <c r="H15" s="1">
        <f>G15+F15</f>
        <v>32364</v>
      </c>
      <c r="I15" s="10"/>
      <c r="J15" s="1">
        <v>5613</v>
      </c>
      <c r="K15" s="1">
        <v>7733</v>
      </c>
      <c r="L15" s="1">
        <f>K15+J15</f>
        <v>13346</v>
      </c>
      <c r="Q15" s="41"/>
    </row>
    <row r="16" spans="1:17" ht="12.75">
      <c r="A16" s="26" t="s">
        <v>5</v>
      </c>
      <c r="B16" s="29">
        <v>2081.4</v>
      </c>
      <c r="C16" s="29">
        <v>2659.7</v>
      </c>
      <c r="D16" s="29">
        <f>B16+C16</f>
        <v>4741.1</v>
      </c>
      <c r="F16" s="29">
        <v>998.8</v>
      </c>
      <c r="G16" s="29">
        <v>1260.1</v>
      </c>
      <c r="H16" s="29">
        <v>2258.9</v>
      </c>
      <c r="I16" s="16"/>
      <c r="J16" s="29">
        <v>342.841</v>
      </c>
      <c r="K16" s="29">
        <v>466.297</v>
      </c>
      <c r="L16" s="29">
        <f>J16+K16</f>
        <v>809.138</v>
      </c>
      <c r="Q16" s="81"/>
    </row>
    <row r="17" spans="1:17" ht="12.75">
      <c r="A17" s="26" t="s">
        <v>6</v>
      </c>
      <c r="B17" s="1">
        <v>82478</v>
      </c>
      <c r="C17" s="1">
        <v>76483</v>
      </c>
      <c r="D17" s="1">
        <v>79004</v>
      </c>
      <c r="F17" s="1">
        <v>71907</v>
      </c>
      <c r="G17" s="1">
        <v>68208</v>
      </c>
      <c r="H17" s="1">
        <v>69796</v>
      </c>
      <c r="I17" s="10"/>
      <c r="J17" s="1">
        <v>61080</v>
      </c>
      <c r="K17" s="1">
        <v>60300</v>
      </c>
      <c r="L17" s="1">
        <v>60628</v>
      </c>
      <c r="Q17" s="41"/>
    </row>
    <row r="18" spans="1:17" ht="20.25" customHeight="1">
      <c r="A18" s="27" t="s">
        <v>8</v>
      </c>
      <c r="B18" s="10"/>
      <c r="C18" s="10"/>
      <c r="D18" s="10"/>
      <c r="F18" s="26"/>
      <c r="G18" s="26"/>
      <c r="H18" s="26"/>
      <c r="I18" s="10"/>
      <c r="J18" s="26"/>
      <c r="K18" s="26"/>
      <c r="L18" s="26"/>
      <c r="Q18" s="41"/>
    </row>
    <row r="19" spans="1:17" ht="15.75" customHeight="1">
      <c r="A19" s="26" t="s">
        <v>4</v>
      </c>
      <c r="B19" s="1">
        <f>B11+B15</f>
        <v>351230</v>
      </c>
      <c r="C19" s="1">
        <f>C11+C15</f>
        <v>494957</v>
      </c>
      <c r="D19" s="1">
        <f>C19+B19</f>
        <v>846187</v>
      </c>
      <c r="F19" s="1">
        <f>F11+F15</f>
        <v>335829</v>
      </c>
      <c r="G19" s="1">
        <f>G11+G15</f>
        <v>473698</v>
      </c>
      <c r="H19" s="1">
        <f>G19+F19</f>
        <v>809527</v>
      </c>
      <c r="I19" s="10"/>
      <c r="J19" s="1">
        <f>J11+J15</f>
        <v>318876</v>
      </c>
      <c r="K19" s="1">
        <f>K11+K15</f>
        <v>449932</v>
      </c>
      <c r="L19" s="1">
        <f>K19+J19</f>
        <v>768808</v>
      </c>
      <c r="Q19" s="41"/>
    </row>
    <row r="20" spans="1:17" ht="12.75">
      <c r="A20" s="26" t="s">
        <v>5</v>
      </c>
      <c r="B20" s="29">
        <f>B12+B16</f>
        <v>48341.4</v>
      </c>
      <c r="C20" s="29">
        <f>C12+C16</f>
        <v>62906.7</v>
      </c>
      <c r="D20" s="29">
        <f>C20+B20</f>
        <v>111248.1</v>
      </c>
      <c r="F20" s="29">
        <f>F12+F16</f>
        <v>47154.100000000006</v>
      </c>
      <c r="G20" s="29">
        <f>G12+G16</f>
        <v>61775.4</v>
      </c>
      <c r="H20" s="29">
        <f>G20+F20</f>
        <v>108929.5</v>
      </c>
      <c r="I20" s="16"/>
      <c r="J20" s="29">
        <f>J12+J16</f>
        <v>45290.995</v>
      </c>
      <c r="K20" s="29">
        <v>59761.018</v>
      </c>
      <c r="L20" s="29">
        <v>105052.013</v>
      </c>
      <c r="Q20" s="81"/>
    </row>
    <row r="21" spans="1:17" ht="12.75">
      <c r="A21" s="32" t="s">
        <v>6</v>
      </c>
      <c r="B21" s="31">
        <v>137635</v>
      </c>
      <c r="C21" s="31">
        <v>127095</v>
      </c>
      <c r="D21" s="31">
        <v>131470</v>
      </c>
      <c r="E21" s="75"/>
      <c r="F21" s="31">
        <v>140411</v>
      </c>
      <c r="G21" s="31">
        <v>130411</v>
      </c>
      <c r="H21" s="31">
        <v>134559</v>
      </c>
      <c r="I21" s="15"/>
      <c r="J21" s="31">
        <v>142033</v>
      </c>
      <c r="K21" s="31">
        <v>132822</v>
      </c>
      <c r="L21" s="31">
        <v>136643</v>
      </c>
      <c r="Q21" s="41"/>
    </row>
    <row r="22" ht="24" customHeight="1">
      <c r="Q22" s="4"/>
    </row>
  </sheetData>
  <mergeCells count="8">
    <mergeCell ref="A1:L1"/>
    <mergeCell ref="A5:L5"/>
    <mergeCell ref="F8:H8"/>
    <mergeCell ref="J8:L8"/>
    <mergeCell ref="B8:D8"/>
    <mergeCell ref="A6:L6"/>
    <mergeCell ref="A3:L3"/>
    <mergeCell ref="A7:M7"/>
  </mergeCells>
  <printOptions/>
  <pageMargins left="0.7874015748031497" right="0.3937007874015748" top="1.1811023622047245" bottom="0.1968503937007874" header="0.5118110236220472" footer="0.5118110236220472"/>
  <pageSetup firstPageNumber="20" useFirstPageNumber="1" horizontalDpi="600" verticalDpi="600" orientation="portrait" paperSize="9" r:id="rId2"/>
  <headerFooter alignWithMargins="0">
    <oddHeader>&amp;R&amp;P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6"/>
  <sheetViews>
    <sheetView zoomScaleSheetLayoutView="100" workbookViewId="0" topLeftCell="A1">
      <selection activeCell="B26" sqref="B26"/>
    </sheetView>
  </sheetViews>
  <sheetFormatPr defaultColWidth="9.140625" defaultRowHeight="12.75"/>
  <cols>
    <col min="1" max="1" width="21.421875" style="0" customWidth="1"/>
    <col min="2" max="2" width="6.28125" style="0" customWidth="1"/>
    <col min="3" max="3" width="3.7109375" style="0" customWidth="1"/>
    <col min="4" max="4" width="1.7109375" style="0" customWidth="1"/>
    <col min="5" max="5" width="6.28125" style="0" customWidth="1"/>
    <col min="6" max="6" width="3.7109375" style="0" customWidth="1"/>
    <col min="7" max="7" width="1.7109375" style="0" customWidth="1"/>
    <col min="8" max="8" width="6.28125" style="0" customWidth="1"/>
    <col min="9" max="9" width="3.7109375" style="0" customWidth="1"/>
    <col min="10" max="10" width="1.7109375" style="0" customWidth="1"/>
    <col min="11" max="11" width="6.28125" style="0" customWidth="1"/>
    <col min="12" max="12" width="3.7109375" style="0" customWidth="1"/>
    <col min="13" max="13" width="1.7109375" style="0" customWidth="1"/>
    <col min="14" max="14" width="5.421875" style="0" customWidth="1"/>
    <col min="15" max="15" width="3.7109375" style="0" customWidth="1"/>
    <col min="16" max="16" width="1.7109375" style="0" customWidth="1"/>
    <col min="17" max="17" width="6.28125" style="0" customWidth="1"/>
    <col min="18" max="18" width="3.7109375" style="0" customWidth="1"/>
  </cols>
  <sheetData>
    <row r="1" spans="1:18" ht="27" customHeight="1">
      <c r="A1" s="94" t="s">
        <v>129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ht="12.75" customHeight="1">
      <c r="A2" s="79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18" ht="27" customHeight="1">
      <c r="A3" s="99" t="s">
        <v>128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</row>
    <row r="4" spans="1:18" ht="15.75" customHeight="1">
      <c r="A4" s="33" t="s">
        <v>40</v>
      </c>
      <c r="B4" s="109" t="s">
        <v>21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</row>
    <row r="5" spans="1:18" ht="15.75" customHeight="1">
      <c r="A5" s="49"/>
      <c r="B5" s="109" t="s">
        <v>35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41"/>
      <c r="Q5" s="89" t="s">
        <v>37</v>
      </c>
      <c r="R5" s="89"/>
    </row>
    <row r="6" spans="1:18" ht="15.75" customHeight="1">
      <c r="A6" s="22"/>
      <c r="B6" s="110" t="s">
        <v>103</v>
      </c>
      <c r="C6" s="110"/>
      <c r="D6" s="50"/>
      <c r="E6" s="110" t="s">
        <v>9</v>
      </c>
      <c r="F6" s="110"/>
      <c r="G6" s="50"/>
      <c r="H6" s="110" t="s">
        <v>10</v>
      </c>
      <c r="I6" s="110"/>
      <c r="J6" s="50"/>
      <c r="K6" s="110" t="s">
        <v>11</v>
      </c>
      <c r="L6" s="110"/>
      <c r="M6" s="50"/>
      <c r="N6" s="110" t="s">
        <v>12</v>
      </c>
      <c r="O6" s="110"/>
      <c r="P6" s="46"/>
      <c r="Q6" s="88"/>
      <c r="R6" s="88"/>
    </row>
    <row r="7" spans="1:18" ht="15.75" customHeight="1">
      <c r="A7" s="12"/>
      <c r="B7" s="24" t="s">
        <v>18</v>
      </c>
      <c r="C7" s="24" t="s">
        <v>19</v>
      </c>
      <c r="D7" s="24"/>
      <c r="E7" s="24" t="s">
        <v>18</v>
      </c>
      <c r="F7" s="24" t="s">
        <v>19</v>
      </c>
      <c r="G7" s="24"/>
      <c r="H7" s="24" t="s">
        <v>18</v>
      </c>
      <c r="I7" s="24" t="s">
        <v>19</v>
      </c>
      <c r="J7" s="24"/>
      <c r="K7" s="24" t="s">
        <v>18</v>
      </c>
      <c r="L7" s="24" t="s">
        <v>19</v>
      </c>
      <c r="M7" s="24"/>
      <c r="N7" s="24" t="s">
        <v>18</v>
      </c>
      <c r="O7" s="24" t="s">
        <v>19</v>
      </c>
      <c r="P7" s="24"/>
      <c r="Q7" s="24" t="s">
        <v>18</v>
      </c>
      <c r="R7" s="24" t="s">
        <v>19</v>
      </c>
    </row>
    <row r="8" spans="1:18" ht="20.25" customHeight="1">
      <c r="A8" s="41" t="s">
        <v>41</v>
      </c>
      <c r="B8" s="66">
        <v>3182</v>
      </c>
      <c r="C8" s="66">
        <f>(B8/$B$26)*100</f>
        <v>1.624430785566968</v>
      </c>
      <c r="D8" s="66"/>
      <c r="E8" s="66">
        <v>13559</v>
      </c>
      <c r="F8" s="66">
        <v>4</v>
      </c>
      <c r="G8" s="66"/>
      <c r="H8" s="66">
        <v>4758</v>
      </c>
      <c r="I8" s="66">
        <f>(H8/$H$26)*100</f>
        <v>3.45553844813061</v>
      </c>
      <c r="J8" s="66"/>
      <c r="K8" s="66">
        <v>1031</v>
      </c>
      <c r="L8" s="66">
        <f>(K8/$K$26)*100</f>
        <v>2.6753509614137063</v>
      </c>
      <c r="M8" s="66"/>
      <c r="N8" s="66">
        <v>64</v>
      </c>
      <c r="O8" s="66">
        <f>(N8/$N$26)*100</f>
        <v>1.7491117791746378</v>
      </c>
      <c r="P8" s="66"/>
      <c r="Q8" s="66">
        <f>B8+E8+H8+K8+N8</f>
        <v>22594</v>
      </c>
      <c r="R8" s="66">
        <v>3</v>
      </c>
    </row>
    <row r="9" spans="1:18" ht="12.75" customHeight="1">
      <c r="A9" s="46" t="s">
        <v>83</v>
      </c>
      <c r="B9" s="61">
        <v>13728</v>
      </c>
      <c r="C9" s="66">
        <f aca="true" t="shared" si="0" ref="C9:C25">(B9/$B$26)*100</f>
        <v>7.008229360233607</v>
      </c>
      <c r="D9" s="61"/>
      <c r="E9" s="61">
        <v>15838</v>
      </c>
      <c r="F9" s="66">
        <f aca="true" t="shared" si="1" ref="F9:F25">(E9/$E$26)*100</f>
        <v>4.171297637546419</v>
      </c>
      <c r="G9" s="61"/>
      <c r="H9" s="61">
        <v>6251</v>
      </c>
      <c r="I9" s="66">
        <f aca="true" t="shared" si="2" ref="I9:I25">(H9/$H$26)*100</f>
        <v>4.5398425471341834</v>
      </c>
      <c r="J9" s="1"/>
      <c r="K9" s="61">
        <v>1631</v>
      </c>
      <c r="L9" s="66">
        <f aca="true" t="shared" si="3" ref="L9:L25">(K9/$K$26)*100</f>
        <v>4.232296234787347</v>
      </c>
      <c r="M9" s="61"/>
      <c r="N9" s="61">
        <v>135</v>
      </c>
      <c r="O9" s="66">
        <v>4</v>
      </c>
      <c r="P9" s="61"/>
      <c r="Q9" s="66">
        <f aca="true" t="shared" si="4" ref="Q9:Q25">B9+E9+H9+K9+N9</f>
        <v>37583</v>
      </c>
      <c r="R9" s="66">
        <f>(Q9/$Q$26)*100</f>
        <v>4.974836590060122</v>
      </c>
    </row>
    <row r="10" spans="1:18" ht="12.75">
      <c r="A10" s="35" t="s">
        <v>84</v>
      </c>
      <c r="B10" s="1">
        <v>17267</v>
      </c>
      <c r="C10" s="66">
        <f t="shared" si="0"/>
        <v>8.814910865614344</v>
      </c>
      <c r="D10" s="1"/>
      <c r="E10" s="1">
        <v>11626</v>
      </c>
      <c r="F10" s="66">
        <f t="shared" si="1"/>
        <v>3.061971608417393</v>
      </c>
      <c r="G10" s="1"/>
      <c r="H10" s="1">
        <v>3195</v>
      </c>
      <c r="I10" s="66">
        <f t="shared" si="2"/>
        <v>2.3203962466955232</v>
      </c>
      <c r="J10" s="1"/>
      <c r="K10" s="1">
        <v>760</v>
      </c>
      <c r="L10" s="66">
        <v>2</v>
      </c>
      <c r="M10" s="1"/>
      <c r="N10" s="1">
        <v>72</v>
      </c>
      <c r="O10" s="66">
        <f aca="true" t="shared" si="5" ref="O10:O25">(N10/$N$26)*100</f>
        <v>1.9677507515714676</v>
      </c>
      <c r="P10" s="1"/>
      <c r="Q10" s="66">
        <f t="shared" si="4"/>
        <v>32920</v>
      </c>
      <c r="R10" s="66">
        <f aca="true" t="shared" si="6" ref="R10:R25">(Q10/$Q$26)*100</f>
        <v>4.357598396742655</v>
      </c>
    </row>
    <row r="11" spans="1:18" ht="12.75">
      <c r="A11" s="35" t="s">
        <v>85</v>
      </c>
      <c r="B11" s="1">
        <v>18065</v>
      </c>
      <c r="C11" s="66">
        <f t="shared" si="0"/>
        <v>9.222294827550998</v>
      </c>
      <c r="D11" s="1"/>
      <c r="E11" s="1">
        <v>11078</v>
      </c>
      <c r="F11" s="66">
        <v>3</v>
      </c>
      <c r="G11" s="1"/>
      <c r="H11" s="1">
        <v>3044</v>
      </c>
      <c r="I11" s="66">
        <f t="shared" si="2"/>
        <v>2.2107311971646864</v>
      </c>
      <c r="J11" s="1"/>
      <c r="K11" s="1">
        <v>490</v>
      </c>
      <c r="L11" s="66">
        <f t="shared" si="3"/>
        <v>1.2715053065884734</v>
      </c>
      <c r="M11" s="1"/>
      <c r="N11" s="1">
        <v>56</v>
      </c>
      <c r="O11" s="66">
        <f t="shared" si="5"/>
        <v>1.5304728067778082</v>
      </c>
      <c r="P11" s="1"/>
      <c r="Q11" s="66">
        <f t="shared" si="4"/>
        <v>32733</v>
      </c>
      <c r="R11" s="66">
        <f t="shared" si="6"/>
        <v>4.332845331730782</v>
      </c>
    </row>
    <row r="12" spans="1:18" ht="12.75">
      <c r="A12" s="35" t="s">
        <v>86</v>
      </c>
      <c r="B12" s="1">
        <v>14595</v>
      </c>
      <c r="C12" s="66">
        <f t="shared" si="0"/>
        <v>7.4508382512099</v>
      </c>
      <c r="D12" s="1"/>
      <c r="E12" s="1">
        <v>10264</v>
      </c>
      <c r="F12" s="66">
        <v>3</v>
      </c>
      <c r="G12" s="1"/>
      <c r="H12" s="1">
        <v>3089</v>
      </c>
      <c r="I12" s="66">
        <f t="shared" si="2"/>
        <v>2.243412834442088</v>
      </c>
      <c r="J12" s="1"/>
      <c r="K12" s="1">
        <v>571</v>
      </c>
      <c r="L12" s="66">
        <f t="shared" si="3"/>
        <v>1.481692918493915</v>
      </c>
      <c r="M12" s="1"/>
      <c r="N12" s="1">
        <v>64</v>
      </c>
      <c r="O12" s="66">
        <v>2</v>
      </c>
      <c r="P12" s="1"/>
      <c r="Q12" s="66">
        <f t="shared" si="4"/>
        <v>28583</v>
      </c>
      <c r="R12" s="66">
        <f t="shared" si="6"/>
        <v>3.78351260553145</v>
      </c>
    </row>
    <row r="13" spans="1:18" ht="12.75">
      <c r="A13" s="35" t="s">
        <v>87</v>
      </c>
      <c r="B13" s="1">
        <v>13196</v>
      </c>
      <c r="C13" s="66">
        <f t="shared" si="0"/>
        <v>6.736640052275837</v>
      </c>
      <c r="D13" s="1"/>
      <c r="E13" s="1">
        <v>14064</v>
      </c>
      <c r="F13" s="66">
        <f t="shared" si="1"/>
        <v>3.7040743764650106</v>
      </c>
      <c r="G13" s="1"/>
      <c r="H13" s="1">
        <v>5012</v>
      </c>
      <c r="I13" s="66">
        <f t="shared" si="2"/>
        <v>3.640008134096389</v>
      </c>
      <c r="J13" s="1"/>
      <c r="K13" s="1">
        <v>1575</v>
      </c>
      <c r="L13" s="66">
        <f t="shared" si="3"/>
        <v>4.0869813426058075</v>
      </c>
      <c r="M13" s="1"/>
      <c r="N13" s="1">
        <v>191</v>
      </c>
      <c r="O13" s="66">
        <v>5</v>
      </c>
      <c r="P13" s="1"/>
      <c r="Q13" s="66">
        <f t="shared" si="4"/>
        <v>34038</v>
      </c>
      <c r="R13" s="66">
        <f t="shared" si="6"/>
        <v>4.5055873094874395</v>
      </c>
    </row>
    <row r="14" spans="1:18" ht="12.75">
      <c r="A14" s="35" t="s">
        <v>88</v>
      </c>
      <c r="B14" s="1">
        <v>12224</v>
      </c>
      <c r="C14" s="66">
        <f t="shared" si="0"/>
        <v>6.240428008413143</v>
      </c>
      <c r="D14" s="1"/>
      <c r="E14" s="1">
        <v>15569</v>
      </c>
      <c r="F14" s="66">
        <v>4</v>
      </c>
      <c r="G14" s="1"/>
      <c r="H14" s="1">
        <v>5677</v>
      </c>
      <c r="I14" s="66">
        <f t="shared" si="2"/>
        <v>4.12297010719577</v>
      </c>
      <c r="J14" s="1"/>
      <c r="K14" s="1">
        <v>1986</v>
      </c>
      <c r="L14" s="66">
        <v>5</v>
      </c>
      <c r="M14" s="1"/>
      <c r="N14" s="1">
        <v>279</v>
      </c>
      <c r="O14" s="66">
        <f>(N14/$N$26)*100</f>
        <v>7.625034162339436</v>
      </c>
      <c r="P14" s="1"/>
      <c r="Q14" s="66">
        <f t="shared" si="4"/>
        <v>35735</v>
      </c>
      <c r="R14" s="66">
        <f t="shared" si="6"/>
        <v>4.730218065236901</v>
      </c>
    </row>
    <row r="15" spans="1:18" ht="12.75">
      <c r="A15" s="35" t="s">
        <v>89</v>
      </c>
      <c r="B15" s="1">
        <v>12536</v>
      </c>
      <c r="C15" s="66">
        <f t="shared" si="0"/>
        <v>6.399705948418452</v>
      </c>
      <c r="D15" s="1"/>
      <c r="E15" s="1">
        <v>19889</v>
      </c>
      <c r="F15" s="66">
        <f t="shared" si="1"/>
        <v>5.238220653691169</v>
      </c>
      <c r="G15" s="1"/>
      <c r="H15" s="1">
        <v>7252</v>
      </c>
      <c r="I15" s="66">
        <f t="shared" si="2"/>
        <v>5.266827411904831</v>
      </c>
      <c r="J15" s="1"/>
      <c r="K15" s="1">
        <v>2376</v>
      </c>
      <c r="L15" s="66">
        <v>6</v>
      </c>
      <c r="M15" s="1"/>
      <c r="N15" s="1">
        <v>344</v>
      </c>
      <c r="O15" s="66">
        <f t="shared" si="5"/>
        <v>9.401475813063678</v>
      </c>
      <c r="P15" s="1"/>
      <c r="Q15" s="66">
        <f t="shared" si="4"/>
        <v>42397</v>
      </c>
      <c r="R15" s="66">
        <f t="shared" si="6"/>
        <v>5.612062552451348</v>
      </c>
    </row>
    <row r="16" spans="1:18" ht="12.75">
      <c r="A16" s="35" t="s">
        <v>90</v>
      </c>
      <c r="B16" s="1">
        <v>13157</v>
      </c>
      <c r="C16" s="66">
        <f t="shared" si="0"/>
        <v>6.716730309775174</v>
      </c>
      <c r="D16" s="1"/>
      <c r="E16" s="1">
        <v>26278</v>
      </c>
      <c r="F16" s="66">
        <f t="shared" si="1"/>
        <v>6.920909162738023</v>
      </c>
      <c r="G16" s="1"/>
      <c r="H16" s="1">
        <v>9760</v>
      </c>
      <c r="I16" s="66">
        <f t="shared" si="2"/>
        <v>7.088283996165355</v>
      </c>
      <c r="J16" s="1"/>
      <c r="K16" s="1">
        <v>3324</v>
      </c>
      <c r="L16" s="66">
        <f t="shared" si="3"/>
        <v>8.625476814489971</v>
      </c>
      <c r="M16" s="1"/>
      <c r="N16" s="1">
        <v>367</v>
      </c>
      <c r="O16" s="66">
        <v>10</v>
      </c>
      <c r="P16" s="1"/>
      <c r="Q16" s="66">
        <f t="shared" si="4"/>
        <v>52886</v>
      </c>
      <c r="R16" s="66">
        <v>7</v>
      </c>
    </row>
    <row r="17" spans="1:18" ht="12.75">
      <c r="A17" s="35" t="s">
        <v>91</v>
      </c>
      <c r="B17" s="1">
        <v>14216</v>
      </c>
      <c r="C17" s="66">
        <v>7</v>
      </c>
      <c r="D17" s="1"/>
      <c r="E17" s="1">
        <v>31703</v>
      </c>
      <c r="F17" s="66">
        <f t="shared" si="1"/>
        <v>8.349706339382127</v>
      </c>
      <c r="G17" s="1"/>
      <c r="H17" s="1">
        <v>13302</v>
      </c>
      <c r="I17" s="66">
        <f t="shared" si="2"/>
        <v>9.660691979199953</v>
      </c>
      <c r="J17" s="1"/>
      <c r="K17" s="1">
        <v>4173</v>
      </c>
      <c r="L17" s="66">
        <f t="shared" si="3"/>
        <v>10.828554376313674</v>
      </c>
      <c r="M17" s="1"/>
      <c r="N17" s="1">
        <v>441</v>
      </c>
      <c r="O17" s="66">
        <f t="shared" si="5"/>
        <v>12.05247335337524</v>
      </c>
      <c r="P17" s="1"/>
      <c r="Q17" s="66">
        <f t="shared" si="4"/>
        <v>63835</v>
      </c>
      <c r="R17" s="66">
        <f t="shared" si="6"/>
        <v>8.449796283598646</v>
      </c>
    </row>
    <row r="18" spans="1:18" ht="12.75">
      <c r="A18" s="35" t="s">
        <v>92</v>
      </c>
      <c r="B18" s="1">
        <v>15772</v>
      </c>
      <c r="C18" s="66">
        <f t="shared" si="0"/>
        <v>8.05170406975557</v>
      </c>
      <c r="D18" s="1"/>
      <c r="E18" s="1">
        <v>34182</v>
      </c>
      <c r="F18" s="66">
        <f t="shared" si="1"/>
        <v>9.002607390239406</v>
      </c>
      <c r="G18" s="1"/>
      <c r="H18" s="1">
        <v>13954</v>
      </c>
      <c r="I18" s="66">
        <f t="shared" si="2"/>
        <v>10.134212590419196</v>
      </c>
      <c r="J18" s="1"/>
      <c r="K18" s="1">
        <v>4051</v>
      </c>
      <c r="L18" s="66">
        <f t="shared" si="3"/>
        <v>10.51197550406103</v>
      </c>
      <c r="M18" s="1"/>
      <c r="N18" s="1">
        <v>360</v>
      </c>
      <c r="O18" s="66">
        <v>10</v>
      </c>
      <c r="P18" s="1"/>
      <c r="Q18" s="66">
        <f t="shared" si="4"/>
        <v>68319</v>
      </c>
      <c r="R18" s="66">
        <f t="shared" si="6"/>
        <v>9.043340366557153</v>
      </c>
    </row>
    <row r="19" spans="1:18" ht="12.75">
      <c r="A19" s="35" t="s">
        <v>93</v>
      </c>
      <c r="B19" s="1">
        <v>15443</v>
      </c>
      <c r="C19" s="66">
        <f t="shared" si="0"/>
        <v>7.883747524044843</v>
      </c>
      <c r="D19" s="1"/>
      <c r="E19" s="1">
        <v>35225</v>
      </c>
      <c r="F19" s="66">
        <f t="shared" si="1"/>
        <v>9.27730517000711</v>
      </c>
      <c r="G19" s="1"/>
      <c r="H19" s="1">
        <v>14604</v>
      </c>
      <c r="I19" s="66">
        <f t="shared" si="2"/>
        <v>10.60628068442611</v>
      </c>
      <c r="J19" s="1"/>
      <c r="K19" s="1">
        <v>4416</v>
      </c>
      <c r="L19" s="66">
        <f t="shared" si="3"/>
        <v>11.459117212029996</v>
      </c>
      <c r="M19" s="1"/>
      <c r="N19" s="1">
        <v>338</v>
      </c>
      <c r="O19" s="66">
        <f t="shared" si="5"/>
        <v>9.237496583766056</v>
      </c>
      <c r="P19" s="1"/>
      <c r="Q19" s="66">
        <f t="shared" si="4"/>
        <v>70026</v>
      </c>
      <c r="R19" s="66">
        <f t="shared" si="6"/>
        <v>9.269294815622759</v>
      </c>
    </row>
    <row r="20" spans="1:18" ht="12.75">
      <c r="A20" s="35" t="s">
        <v>94</v>
      </c>
      <c r="B20" s="1">
        <v>11141</v>
      </c>
      <c r="C20" s="66">
        <f t="shared" si="0"/>
        <v>5.687549774356252</v>
      </c>
      <c r="D20" s="1"/>
      <c r="E20" s="1">
        <v>29947</v>
      </c>
      <c r="F20" s="66">
        <f t="shared" si="1"/>
        <v>7.887223787826911</v>
      </c>
      <c r="G20" s="1"/>
      <c r="H20" s="1">
        <v>12571</v>
      </c>
      <c r="I20" s="66">
        <v>9</v>
      </c>
      <c r="J20" s="1"/>
      <c r="K20" s="1">
        <v>3901</v>
      </c>
      <c r="L20" s="66">
        <f t="shared" si="3"/>
        <v>10.122739185717622</v>
      </c>
      <c r="M20" s="1"/>
      <c r="N20" s="1">
        <v>272</v>
      </c>
      <c r="O20" s="66">
        <f t="shared" si="5"/>
        <v>7.43372506149221</v>
      </c>
      <c r="P20" s="1"/>
      <c r="Q20" s="66">
        <f t="shared" si="4"/>
        <v>57832</v>
      </c>
      <c r="R20" s="66">
        <f t="shared" si="6"/>
        <v>7.6551831859180215</v>
      </c>
    </row>
    <row r="21" spans="1:18" ht="12.75">
      <c r="A21" s="35" t="s">
        <v>95</v>
      </c>
      <c r="B21" s="1">
        <v>7444</v>
      </c>
      <c r="C21" s="66">
        <f t="shared" si="0"/>
        <v>3.80020828653693</v>
      </c>
      <c r="D21" s="1"/>
      <c r="E21" s="1">
        <v>22548</v>
      </c>
      <c r="F21" s="66">
        <f t="shared" si="1"/>
        <v>5.938528799810372</v>
      </c>
      <c r="G21" s="1"/>
      <c r="H21" s="1">
        <v>9385</v>
      </c>
      <c r="I21" s="66">
        <f t="shared" si="2"/>
        <v>6.815937018853674</v>
      </c>
      <c r="J21" s="1"/>
      <c r="K21" s="1">
        <v>2913</v>
      </c>
      <c r="L21" s="66">
        <v>8</v>
      </c>
      <c r="M21" s="1"/>
      <c r="N21" s="1">
        <v>227</v>
      </c>
      <c r="O21" s="66">
        <f t="shared" si="5"/>
        <v>6.203880841760044</v>
      </c>
      <c r="P21" s="1"/>
      <c r="Q21" s="66">
        <f t="shared" si="4"/>
        <v>42517</v>
      </c>
      <c r="R21" s="66">
        <f t="shared" si="6"/>
        <v>5.627946872245063</v>
      </c>
    </row>
    <row r="22" spans="1:18" ht="12.75">
      <c r="A22" s="35" t="s">
        <v>96</v>
      </c>
      <c r="B22" s="1">
        <v>11651</v>
      </c>
      <c r="C22" s="66">
        <f t="shared" si="0"/>
        <v>5.947907945518777</v>
      </c>
      <c r="D22" s="1"/>
      <c r="E22" s="1">
        <v>52269</v>
      </c>
      <c r="F22" s="66">
        <f t="shared" si="1"/>
        <v>13.766230345808422</v>
      </c>
      <c r="G22" s="1"/>
      <c r="H22" s="1">
        <v>16526</v>
      </c>
      <c r="I22" s="66">
        <v>12</v>
      </c>
      <c r="J22" s="1"/>
      <c r="K22" s="1">
        <v>3952</v>
      </c>
      <c r="L22" s="66">
        <f t="shared" si="3"/>
        <v>10.255079533954381</v>
      </c>
      <c r="M22" s="1"/>
      <c r="N22" s="1">
        <v>324</v>
      </c>
      <c r="O22" s="66">
        <f t="shared" si="5"/>
        <v>8.854878382071604</v>
      </c>
      <c r="P22" s="1"/>
      <c r="Q22" s="66">
        <f t="shared" si="4"/>
        <v>84722</v>
      </c>
      <c r="R22" s="66">
        <f t="shared" si="6"/>
        <v>11.214594513026466</v>
      </c>
    </row>
    <row r="23" spans="1:18" ht="12.75">
      <c r="A23" s="35" t="s">
        <v>78</v>
      </c>
      <c r="B23" s="1">
        <v>1734</v>
      </c>
      <c r="C23" s="66">
        <f t="shared" si="0"/>
        <v>0.8852177819525843</v>
      </c>
      <c r="D23" s="1"/>
      <c r="E23" s="1">
        <v>21393</v>
      </c>
      <c r="F23" s="66">
        <f t="shared" si="1"/>
        <v>5.634333271879691</v>
      </c>
      <c r="G23" s="1"/>
      <c r="H23" s="1">
        <v>5130</v>
      </c>
      <c r="I23" s="66">
        <f t="shared" si="2"/>
        <v>3.725706649623798</v>
      </c>
      <c r="J23" s="1"/>
      <c r="K23" s="1">
        <v>748</v>
      </c>
      <c r="L23" s="66">
        <f t="shared" si="3"/>
        <v>1.9409917741391391</v>
      </c>
      <c r="M23" s="1"/>
      <c r="N23" s="1">
        <v>48</v>
      </c>
      <c r="O23" s="66">
        <f t="shared" si="5"/>
        <v>1.3118338343809786</v>
      </c>
      <c r="P23" s="1"/>
      <c r="Q23" s="66">
        <f t="shared" si="4"/>
        <v>29053</v>
      </c>
      <c r="R23" s="66">
        <f t="shared" si="6"/>
        <v>3.845726191390169</v>
      </c>
    </row>
    <row r="24" spans="1:18" ht="12.75">
      <c r="A24" s="35" t="s">
        <v>79</v>
      </c>
      <c r="B24" s="1">
        <v>505</v>
      </c>
      <c r="C24" s="66">
        <v>0</v>
      </c>
      <c r="D24" s="1"/>
      <c r="E24" s="1">
        <v>13511</v>
      </c>
      <c r="F24" s="66">
        <v>3</v>
      </c>
      <c r="G24" s="1"/>
      <c r="H24" s="1">
        <v>3965</v>
      </c>
      <c r="I24" s="66">
        <v>3</v>
      </c>
      <c r="J24" s="1"/>
      <c r="K24" s="1">
        <v>590</v>
      </c>
      <c r="L24" s="66">
        <f t="shared" si="3"/>
        <v>1.5309961854840803</v>
      </c>
      <c r="M24" s="1"/>
      <c r="N24" s="1">
        <v>75</v>
      </c>
      <c r="O24" s="66">
        <f t="shared" si="5"/>
        <v>2.0497403662202784</v>
      </c>
      <c r="P24" s="1"/>
      <c r="Q24" s="66">
        <f t="shared" si="4"/>
        <v>18646</v>
      </c>
      <c r="R24" s="66">
        <f t="shared" si="6"/>
        <v>2.468158557280181</v>
      </c>
    </row>
    <row r="25" spans="1:18" ht="12.75">
      <c r="A25" s="35" t="s">
        <v>97</v>
      </c>
      <c r="B25" s="1">
        <v>28</v>
      </c>
      <c r="C25" s="66">
        <f t="shared" si="0"/>
        <v>0.014294174103040574</v>
      </c>
      <c r="D25" s="1"/>
      <c r="E25" s="1">
        <v>747</v>
      </c>
      <c r="F25" s="66">
        <f t="shared" si="1"/>
        <v>0.19673944533698542</v>
      </c>
      <c r="G25" s="1"/>
      <c r="H25" s="1">
        <v>217</v>
      </c>
      <c r="I25" s="66">
        <f t="shared" si="2"/>
        <v>0.15759811753769282</v>
      </c>
      <c r="J25" s="1"/>
      <c r="K25" s="1">
        <v>49</v>
      </c>
      <c r="L25" s="66">
        <f t="shared" si="3"/>
        <v>0.12715053065884735</v>
      </c>
      <c r="M25" s="1"/>
      <c r="N25" s="1">
        <v>2</v>
      </c>
      <c r="O25" s="66">
        <f t="shared" si="5"/>
        <v>0.05465974309920743</v>
      </c>
      <c r="P25" s="1"/>
      <c r="Q25" s="66">
        <f t="shared" si="4"/>
        <v>1043</v>
      </c>
      <c r="R25" s="66">
        <f t="shared" si="6"/>
        <v>0.1380612128737117</v>
      </c>
    </row>
    <row r="26" spans="1:18" ht="15.75" customHeight="1">
      <c r="A26" s="48" t="s">
        <v>2</v>
      </c>
      <c r="B26" s="31">
        <f>SUM(B8:B25)</f>
        <v>195884</v>
      </c>
      <c r="C26" s="67">
        <v>100</v>
      </c>
      <c r="D26" s="31"/>
      <c r="E26" s="31">
        <f>SUM(E8:E25)</f>
        <v>379690</v>
      </c>
      <c r="F26" s="67">
        <v>100</v>
      </c>
      <c r="G26" s="31"/>
      <c r="H26" s="31">
        <f>SUM(H8:H25)</f>
        <v>137692</v>
      </c>
      <c r="I26" s="67">
        <v>100</v>
      </c>
      <c r="J26" s="31"/>
      <c r="K26" s="31">
        <f>SUM(K8:K25)</f>
        <v>38537</v>
      </c>
      <c r="L26" s="67">
        <v>100</v>
      </c>
      <c r="M26" s="31"/>
      <c r="N26" s="31">
        <f>SUM(N8:N25)</f>
        <v>3659</v>
      </c>
      <c r="O26" s="67">
        <v>100</v>
      </c>
      <c r="P26" s="31"/>
      <c r="Q26" s="31">
        <f>SUM(Q8:Q25)</f>
        <v>755462</v>
      </c>
      <c r="R26" s="67">
        <v>100</v>
      </c>
    </row>
    <row r="27" ht="24" customHeight="1"/>
  </sheetData>
  <mergeCells count="15">
    <mergeCell ref="A1:R1"/>
    <mergeCell ref="B4:R4"/>
    <mergeCell ref="Q6:R6"/>
    <mergeCell ref="B5:D5"/>
    <mergeCell ref="E5:G5"/>
    <mergeCell ref="H5:J5"/>
    <mergeCell ref="K5:M5"/>
    <mergeCell ref="N5:O5"/>
    <mergeCell ref="Q5:R5"/>
    <mergeCell ref="B6:C6"/>
    <mergeCell ref="A3:R3"/>
    <mergeCell ref="E6:F6"/>
    <mergeCell ref="H6:I6"/>
    <mergeCell ref="K6:L6"/>
    <mergeCell ref="N6:O6"/>
  </mergeCells>
  <printOptions/>
  <pageMargins left="0.7874015748031497" right="0.3937007874015748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1">
      <selection activeCell="B26" sqref="B26"/>
    </sheetView>
  </sheetViews>
  <sheetFormatPr defaultColWidth="9.140625" defaultRowHeight="12.75"/>
  <cols>
    <col min="1" max="1" width="21.421875" style="0" customWidth="1"/>
    <col min="2" max="2" width="10.7109375" style="0" customWidth="1"/>
    <col min="3" max="3" width="7.421875" style="0" customWidth="1"/>
    <col min="4" max="4" width="3.7109375" style="0" customWidth="1"/>
    <col min="5" max="5" width="2.7109375" style="0" customWidth="1"/>
    <col min="6" max="6" width="7.7109375" style="0" customWidth="1"/>
    <col min="7" max="7" width="3.7109375" style="0" customWidth="1"/>
    <col min="8" max="8" width="2.7109375" style="0" customWidth="1"/>
    <col min="9" max="9" width="7.7109375" style="0" customWidth="1"/>
    <col min="10" max="10" width="3.8515625" style="0" customWidth="1"/>
  </cols>
  <sheetData>
    <row r="1" spans="1:11" ht="25.5" customHeight="1">
      <c r="A1" s="101" t="s">
        <v>134</v>
      </c>
      <c r="B1" s="93"/>
      <c r="C1" s="93"/>
      <c r="D1" s="93"/>
      <c r="E1" s="93"/>
      <c r="F1" s="93"/>
      <c r="G1" s="93"/>
      <c r="H1" s="93"/>
      <c r="I1" s="93"/>
      <c r="J1" s="100"/>
      <c r="K1" s="100"/>
    </row>
    <row r="2" spans="1:10" ht="12.75" customHeight="1">
      <c r="A2" s="77"/>
      <c r="B2" s="53"/>
      <c r="C2" s="53"/>
      <c r="D2" s="53"/>
      <c r="E2" s="53"/>
      <c r="F2" s="53"/>
      <c r="G2" s="53"/>
      <c r="H2" s="53"/>
      <c r="I2" s="53"/>
      <c r="J2" s="9"/>
    </row>
    <row r="3" spans="1:11" ht="25.5" customHeight="1">
      <c r="A3" s="102" t="s">
        <v>133</v>
      </c>
      <c r="B3" s="93"/>
      <c r="C3" s="93"/>
      <c r="D3" s="93"/>
      <c r="E3" s="93"/>
      <c r="F3" s="93"/>
      <c r="G3" s="93"/>
      <c r="H3" s="93"/>
      <c r="I3" s="93"/>
      <c r="J3" s="100"/>
      <c r="K3" s="100"/>
    </row>
    <row r="4" spans="1:10" ht="15.75" customHeight="1">
      <c r="A4" s="33" t="s">
        <v>40</v>
      </c>
      <c r="B4" s="51"/>
      <c r="C4" s="54" t="s">
        <v>21</v>
      </c>
      <c r="D4" s="54"/>
      <c r="E4" s="56"/>
      <c r="F4" s="54"/>
      <c r="G4" s="54"/>
      <c r="H4" s="56"/>
      <c r="I4" s="54"/>
      <c r="J4" s="54"/>
    </row>
    <row r="5" spans="1:10" ht="15.75" customHeight="1">
      <c r="A5" s="41"/>
      <c r="B5" s="49"/>
      <c r="C5" s="55" t="s">
        <v>0</v>
      </c>
      <c r="D5" s="55"/>
      <c r="E5" s="23"/>
      <c r="F5" s="55" t="s">
        <v>1</v>
      </c>
      <c r="G5" s="55"/>
      <c r="H5" s="23"/>
      <c r="I5" s="55" t="s">
        <v>37</v>
      </c>
      <c r="J5" s="55"/>
    </row>
    <row r="6" spans="1:10" ht="15.75" customHeight="1">
      <c r="A6" s="32"/>
      <c r="B6" s="52"/>
      <c r="C6" s="24" t="s">
        <v>18</v>
      </c>
      <c r="D6" s="24" t="s">
        <v>19</v>
      </c>
      <c r="E6" s="24"/>
      <c r="F6" s="24" t="s">
        <v>18</v>
      </c>
      <c r="G6" s="24" t="s">
        <v>19</v>
      </c>
      <c r="H6" s="24"/>
      <c r="I6" s="24" t="s">
        <v>18</v>
      </c>
      <c r="J6" s="24" t="s">
        <v>19</v>
      </c>
    </row>
    <row r="7" spans="1:10" ht="20.25" customHeight="1">
      <c r="A7" s="41" t="s">
        <v>41</v>
      </c>
      <c r="B7" s="30"/>
      <c r="C7" s="66">
        <v>9910</v>
      </c>
      <c r="D7" s="68">
        <f aca="true" t="shared" si="0" ref="D7:D21">C7/$C$25*100</f>
        <v>3.163476056859572</v>
      </c>
      <c r="E7" s="42"/>
      <c r="F7" s="66">
        <v>12684</v>
      </c>
      <c r="G7" s="68">
        <f aca="true" t="shared" si="1" ref="G7:G24">F7/$F$25*100</f>
        <v>2.8683918326364375</v>
      </c>
      <c r="H7" s="42"/>
      <c r="I7" s="66">
        <f>C7+F7</f>
        <v>22594</v>
      </c>
      <c r="J7" s="68">
        <v>3</v>
      </c>
    </row>
    <row r="8" spans="1:10" ht="12.75">
      <c r="A8" s="46" t="s">
        <v>83</v>
      </c>
      <c r="B8" s="30"/>
      <c r="C8" s="1">
        <v>19809</v>
      </c>
      <c r="D8" s="68">
        <f t="shared" si="0"/>
        <v>6.323440687218089</v>
      </c>
      <c r="E8" s="26"/>
      <c r="F8" s="1">
        <v>17774</v>
      </c>
      <c r="G8" s="68">
        <f t="shared" si="1"/>
        <v>4.019457303159889</v>
      </c>
      <c r="H8" s="26"/>
      <c r="I8" s="66">
        <f aca="true" t="shared" si="2" ref="I8:I24">C8+F8</f>
        <v>37583</v>
      </c>
      <c r="J8" s="68">
        <f>I8/$I$25*100</f>
        <v>4.974836590060122</v>
      </c>
    </row>
    <row r="9" spans="1:10" ht="12.75">
      <c r="A9" s="35" t="s">
        <v>84</v>
      </c>
      <c r="B9" s="30"/>
      <c r="C9" s="1">
        <v>14763</v>
      </c>
      <c r="D9" s="68">
        <f t="shared" si="0"/>
        <v>4.712653585006847</v>
      </c>
      <c r="E9" s="26"/>
      <c r="F9" s="1">
        <v>18157</v>
      </c>
      <c r="G9" s="68">
        <f t="shared" si="1"/>
        <v>4.106069891609886</v>
      </c>
      <c r="H9" s="26"/>
      <c r="I9" s="66">
        <f t="shared" si="2"/>
        <v>32920</v>
      </c>
      <c r="J9" s="68">
        <f>I9/$I$25*100</f>
        <v>4.357598396742655</v>
      </c>
    </row>
    <row r="10" spans="1:10" ht="12.75">
      <c r="A10" s="35" t="s">
        <v>85</v>
      </c>
      <c r="B10" s="30"/>
      <c r="C10" s="1">
        <v>13095</v>
      </c>
      <c r="D10" s="68">
        <f t="shared" si="0"/>
        <v>4.180193639210503</v>
      </c>
      <c r="E10" s="26"/>
      <c r="F10" s="1">
        <v>19638</v>
      </c>
      <c r="G10" s="68">
        <f t="shared" si="1"/>
        <v>4.440986976451779</v>
      </c>
      <c r="H10" s="26"/>
      <c r="I10" s="66">
        <f t="shared" si="2"/>
        <v>32733</v>
      </c>
      <c r="J10" s="68">
        <f>I10/$I$25*100</f>
        <v>4.332845331730782</v>
      </c>
    </row>
    <row r="11" spans="1:10" ht="12.75">
      <c r="A11" s="35" t="s">
        <v>86</v>
      </c>
      <c r="B11" s="30"/>
      <c r="C11" s="1">
        <v>11493</v>
      </c>
      <c r="D11" s="68">
        <f t="shared" si="0"/>
        <v>3.66880225242049</v>
      </c>
      <c r="E11" s="26"/>
      <c r="F11" s="1">
        <v>17090</v>
      </c>
      <c r="G11" s="68">
        <f t="shared" si="1"/>
        <v>3.864775813604282</v>
      </c>
      <c r="H11" s="26"/>
      <c r="I11" s="66">
        <f t="shared" si="2"/>
        <v>28583</v>
      </c>
      <c r="J11" s="68">
        <f>I11/$I$25*100</f>
        <v>3.78351260553145</v>
      </c>
    </row>
    <row r="12" spans="1:10" ht="12.75">
      <c r="A12" s="35" t="s">
        <v>87</v>
      </c>
      <c r="B12" s="30"/>
      <c r="C12" s="1">
        <v>12904</v>
      </c>
      <c r="D12" s="68">
        <v>4</v>
      </c>
      <c r="E12" s="26"/>
      <c r="F12" s="1">
        <v>21134</v>
      </c>
      <c r="G12" s="68">
        <f t="shared" si="1"/>
        <v>4.7792961992225225</v>
      </c>
      <c r="H12" s="26"/>
      <c r="I12" s="66">
        <f t="shared" si="2"/>
        <v>34038</v>
      </c>
      <c r="J12" s="68">
        <f aca="true" t="shared" si="3" ref="J12:J24">I12/$I$25*100</f>
        <v>4.5055873094874395</v>
      </c>
    </row>
    <row r="13" spans="1:10" ht="12.75">
      <c r="A13" s="35" t="s">
        <v>88</v>
      </c>
      <c r="B13" s="30"/>
      <c r="C13" s="1">
        <v>11857</v>
      </c>
      <c r="D13" s="68">
        <f t="shared" si="0"/>
        <v>3.784998547546311</v>
      </c>
      <c r="E13" s="26"/>
      <c r="F13" s="1">
        <v>23878</v>
      </c>
      <c r="G13" s="68">
        <v>5</v>
      </c>
      <c r="H13" s="26"/>
      <c r="I13" s="66">
        <f t="shared" si="2"/>
        <v>35735</v>
      </c>
      <c r="J13" s="68">
        <f t="shared" si="3"/>
        <v>4.730218065236901</v>
      </c>
    </row>
    <row r="14" spans="1:10" ht="12.75">
      <c r="A14" s="35" t="s">
        <v>89</v>
      </c>
      <c r="B14" s="30"/>
      <c r="C14" s="1">
        <v>12516</v>
      </c>
      <c r="D14" s="68">
        <f t="shared" si="0"/>
        <v>3.9953649170186076</v>
      </c>
      <c r="E14" s="26"/>
      <c r="F14" s="1">
        <v>29881</v>
      </c>
      <c r="G14" s="68">
        <f t="shared" si="1"/>
        <v>6.757364896799857</v>
      </c>
      <c r="H14" s="26"/>
      <c r="I14" s="66">
        <f t="shared" si="2"/>
        <v>42397</v>
      </c>
      <c r="J14" s="68">
        <f t="shared" si="3"/>
        <v>5.612062552451348</v>
      </c>
    </row>
    <row r="15" spans="1:10" ht="12.75">
      <c r="A15" s="35" t="s">
        <v>90</v>
      </c>
      <c r="B15" s="30"/>
      <c r="C15" s="1">
        <v>15211</v>
      </c>
      <c r="D15" s="68">
        <f t="shared" si="0"/>
        <v>4.855664409777089</v>
      </c>
      <c r="E15" s="26"/>
      <c r="F15" s="1">
        <v>37675</v>
      </c>
      <c r="G15" s="68">
        <f t="shared" si="1"/>
        <v>8.519919764630856</v>
      </c>
      <c r="H15" s="26"/>
      <c r="I15" s="66">
        <f t="shared" si="2"/>
        <v>52886</v>
      </c>
      <c r="J15" s="68">
        <v>7</v>
      </c>
    </row>
    <row r="16" spans="1:10" ht="12.75">
      <c r="A16" s="35" t="s">
        <v>91</v>
      </c>
      <c r="B16" s="30"/>
      <c r="C16" s="1">
        <v>19649</v>
      </c>
      <c r="D16" s="68">
        <f t="shared" si="0"/>
        <v>6.272365392657288</v>
      </c>
      <c r="E16" s="26"/>
      <c r="F16" s="1">
        <v>44186</v>
      </c>
      <c r="G16" s="68">
        <v>10</v>
      </c>
      <c r="H16" s="26"/>
      <c r="I16" s="66">
        <f t="shared" si="2"/>
        <v>63835</v>
      </c>
      <c r="J16" s="68">
        <f t="shared" si="3"/>
        <v>8.449796283598646</v>
      </c>
    </row>
    <row r="17" spans="1:10" ht="12.75">
      <c r="A17" s="35" t="s">
        <v>92</v>
      </c>
      <c r="B17" s="30"/>
      <c r="C17" s="1">
        <v>21137</v>
      </c>
      <c r="D17" s="68">
        <f t="shared" si="0"/>
        <v>6.747365632072731</v>
      </c>
      <c r="E17" s="26"/>
      <c r="F17" s="1">
        <v>47182</v>
      </c>
      <c r="G17" s="68">
        <f t="shared" si="1"/>
        <v>10.669856783936645</v>
      </c>
      <c r="H17" s="26"/>
      <c r="I17" s="66">
        <f t="shared" si="2"/>
        <v>68319</v>
      </c>
      <c r="J17" s="68">
        <f t="shared" si="3"/>
        <v>9.043340366557153</v>
      </c>
    </row>
    <row r="18" spans="1:10" ht="12.75">
      <c r="A18" s="35" t="s">
        <v>93</v>
      </c>
      <c r="B18" s="30"/>
      <c r="C18" s="1">
        <v>24613</v>
      </c>
      <c r="D18" s="68">
        <f t="shared" si="0"/>
        <v>7.856976406406119</v>
      </c>
      <c r="E18" s="26"/>
      <c r="F18" s="1">
        <v>45413</v>
      </c>
      <c r="G18" s="68">
        <f t="shared" si="1"/>
        <v>10.269810650860812</v>
      </c>
      <c r="H18" s="26"/>
      <c r="I18" s="66">
        <f t="shared" si="2"/>
        <v>70026</v>
      </c>
      <c r="J18" s="68">
        <f t="shared" si="3"/>
        <v>9.269294815622759</v>
      </c>
    </row>
    <row r="19" spans="1:10" ht="12.75">
      <c r="A19" s="35" t="s">
        <v>94</v>
      </c>
      <c r="B19" s="30"/>
      <c r="C19" s="1">
        <v>23193</v>
      </c>
      <c r="D19" s="68">
        <f t="shared" si="0"/>
        <v>7.403683167179016</v>
      </c>
      <c r="E19" s="26"/>
      <c r="F19" s="1">
        <v>34639</v>
      </c>
      <c r="G19" s="68">
        <f t="shared" si="1"/>
        <v>7.833351047831407</v>
      </c>
      <c r="H19" s="26"/>
      <c r="I19" s="66">
        <f t="shared" si="2"/>
        <v>57832</v>
      </c>
      <c r="J19" s="68">
        <f t="shared" si="3"/>
        <v>7.6551831859180215</v>
      </c>
    </row>
    <row r="20" spans="1:10" ht="12.75">
      <c r="A20" s="35" t="s">
        <v>95</v>
      </c>
      <c r="B20" s="30"/>
      <c r="C20" s="1">
        <v>19316</v>
      </c>
      <c r="D20" s="68">
        <f t="shared" si="0"/>
        <v>6.1660649358526225</v>
      </c>
      <c r="E20" s="26"/>
      <c r="F20" s="1">
        <v>23201</v>
      </c>
      <c r="G20" s="68">
        <v>5</v>
      </c>
      <c r="H20" s="26"/>
      <c r="I20" s="66">
        <f t="shared" si="2"/>
        <v>42517</v>
      </c>
      <c r="J20" s="68">
        <f t="shared" si="3"/>
        <v>5.627946872245063</v>
      </c>
    </row>
    <row r="21" spans="1:10" ht="12.75">
      <c r="A21" s="35" t="s">
        <v>96</v>
      </c>
      <c r="B21" s="30"/>
      <c r="C21" s="1">
        <v>48445</v>
      </c>
      <c r="D21" s="68">
        <f t="shared" si="0"/>
        <v>15.46464153123733</v>
      </c>
      <c r="E21" s="26"/>
      <c r="F21" s="1">
        <v>36277</v>
      </c>
      <c r="G21" s="68">
        <f t="shared" si="1"/>
        <v>8.20377250966194</v>
      </c>
      <c r="H21" s="26"/>
      <c r="I21" s="66">
        <f t="shared" si="2"/>
        <v>84722</v>
      </c>
      <c r="J21" s="68">
        <f t="shared" si="3"/>
        <v>11.214594513026466</v>
      </c>
    </row>
    <row r="22" spans="1:10" ht="12.75">
      <c r="A22" s="35" t="s">
        <v>78</v>
      </c>
      <c r="B22" s="30"/>
      <c r="C22" s="1">
        <v>20321</v>
      </c>
      <c r="D22" s="68">
        <v>7</v>
      </c>
      <c r="E22" s="26"/>
      <c r="F22" s="1">
        <v>8732</v>
      </c>
      <c r="G22" s="68">
        <f t="shared" si="1"/>
        <v>1.974676559648484</v>
      </c>
      <c r="H22" s="26"/>
      <c r="I22" s="66">
        <f t="shared" si="2"/>
        <v>29053</v>
      </c>
      <c r="J22" s="68">
        <f t="shared" si="3"/>
        <v>3.845726191390169</v>
      </c>
    </row>
    <row r="23" spans="1:10" ht="12.75">
      <c r="A23" s="35" t="s">
        <v>79</v>
      </c>
      <c r="B23" s="30"/>
      <c r="C23" s="1">
        <v>14198</v>
      </c>
      <c r="D23" s="68">
        <f>C23/$C$25*100</f>
        <v>4.532293951089021</v>
      </c>
      <c r="E23" s="26"/>
      <c r="F23" s="1">
        <v>4448</v>
      </c>
      <c r="G23" s="68">
        <f t="shared" si="1"/>
        <v>1.0058819671686277</v>
      </c>
      <c r="H23" s="26"/>
      <c r="I23" s="66">
        <f t="shared" si="2"/>
        <v>18646</v>
      </c>
      <c r="J23" s="68">
        <f t="shared" si="3"/>
        <v>2.468158557280181</v>
      </c>
    </row>
    <row r="24" spans="1:10" ht="12.75">
      <c r="A24" s="35" t="s">
        <v>97</v>
      </c>
      <c r="B24" s="30"/>
      <c r="C24" s="1">
        <v>833</v>
      </c>
      <c r="D24" s="68">
        <f>C24/$C$25*100</f>
        <v>0.2659107523071668</v>
      </c>
      <c r="E24" s="26"/>
      <c r="F24" s="1">
        <v>210</v>
      </c>
      <c r="G24" s="68">
        <f t="shared" si="1"/>
        <v>0.04748993100391453</v>
      </c>
      <c r="H24" s="26"/>
      <c r="I24" s="66">
        <f t="shared" si="2"/>
        <v>1043</v>
      </c>
      <c r="J24" s="68">
        <f t="shared" si="3"/>
        <v>0.1380612128737117</v>
      </c>
    </row>
    <row r="25" spans="1:10" ht="15.75" customHeight="1">
      <c r="A25" s="48" t="s">
        <v>2</v>
      </c>
      <c r="B25" s="52"/>
      <c r="C25" s="31">
        <f>SUM(C7:C24)</f>
        <v>313263</v>
      </c>
      <c r="D25" s="69">
        <v>100</v>
      </c>
      <c r="E25" s="32"/>
      <c r="F25" s="31">
        <f>SUM(F7:F24)</f>
        <v>442199</v>
      </c>
      <c r="G25" s="69">
        <v>100</v>
      </c>
      <c r="H25" s="32"/>
      <c r="I25" s="31">
        <f>SUM(I7:I24)</f>
        <v>755462</v>
      </c>
      <c r="J25" s="69">
        <v>100</v>
      </c>
    </row>
    <row r="26" ht="24" customHeight="1"/>
  </sheetData>
  <mergeCells count="2">
    <mergeCell ref="A1:K1"/>
    <mergeCell ref="A3:K3"/>
  </mergeCells>
  <printOptions/>
  <pageMargins left="0.7874015748031497" right="0.3937007874015748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7"/>
  <sheetViews>
    <sheetView zoomScaleSheetLayoutView="100" workbookViewId="0" topLeftCell="A1">
      <selection activeCell="B26" sqref="B26"/>
    </sheetView>
  </sheetViews>
  <sheetFormatPr defaultColWidth="9.140625" defaultRowHeight="12.75"/>
  <cols>
    <col min="1" max="1" width="21.421875" style="0" customWidth="1"/>
    <col min="2" max="2" width="4.57421875" style="0" customWidth="1"/>
    <col min="3" max="5" width="12.7109375" style="0" customWidth="1"/>
    <col min="6" max="8" width="7.7109375" style="0" customWidth="1"/>
    <col min="9" max="9" width="1.7109375" style="0" customWidth="1"/>
    <col min="10" max="10" width="6.7109375" style="0" customWidth="1"/>
    <col min="11" max="12" width="7.7109375" style="0" customWidth="1"/>
  </cols>
  <sheetData>
    <row r="1" spans="1:12" s="4" customFormat="1" ht="29.25" customHeight="1">
      <c r="A1" s="94" t="s">
        <v>136</v>
      </c>
      <c r="B1" s="95"/>
      <c r="C1" s="95"/>
      <c r="D1" s="95"/>
      <c r="E1" s="95"/>
      <c r="F1" s="93"/>
      <c r="G1" s="11"/>
      <c r="H1" s="11"/>
      <c r="I1" s="11"/>
      <c r="J1" s="11"/>
      <c r="K1" s="11"/>
      <c r="L1" s="11"/>
    </row>
    <row r="2" spans="1:12" s="4" customFormat="1" ht="12.75" customHeight="1">
      <c r="A2" s="79"/>
      <c r="B2" s="80"/>
      <c r="C2" s="80"/>
      <c r="D2" s="80"/>
      <c r="E2" s="80"/>
      <c r="F2" s="53"/>
      <c r="G2" s="11"/>
      <c r="H2" s="11"/>
      <c r="I2" s="11"/>
      <c r="J2" s="11"/>
      <c r="K2" s="11"/>
      <c r="L2" s="11"/>
    </row>
    <row r="3" spans="1:12" s="4" customFormat="1" ht="39" customHeight="1">
      <c r="A3" s="99" t="s">
        <v>135</v>
      </c>
      <c r="B3" s="95"/>
      <c r="C3" s="95"/>
      <c r="D3" s="95"/>
      <c r="E3" s="95"/>
      <c r="F3" s="93"/>
      <c r="G3" s="11"/>
      <c r="H3" s="11"/>
      <c r="I3" s="11"/>
      <c r="J3" s="11"/>
      <c r="K3" s="11"/>
      <c r="L3" s="11"/>
    </row>
    <row r="4" spans="1:6" ht="15.75" customHeight="1">
      <c r="A4" s="90" t="s">
        <v>42</v>
      </c>
      <c r="B4" s="51"/>
      <c r="C4" s="109" t="s">
        <v>43</v>
      </c>
      <c r="D4" s="109"/>
      <c r="E4" s="109"/>
      <c r="F4" s="9"/>
    </row>
    <row r="5" spans="1:6" ht="15.75" customHeight="1">
      <c r="A5" s="91"/>
      <c r="B5" s="52"/>
      <c r="C5" s="24" t="s">
        <v>0</v>
      </c>
      <c r="D5" s="24" t="s">
        <v>1</v>
      </c>
      <c r="E5" s="24" t="s">
        <v>46</v>
      </c>
      <c r="F5" s="9"/>
    </row>
    <row r="6" spans="1:6" ht="20.25" customHeight="1">
      <c r="A6" s="26" t="s">
        <v>48</v>
      </c>
      <c r="B6" s="30"/>
      <c r="C6" s="1">
        <v>155142</v>
      </c>
      <c r="D6" s="1">
        <v>148852</v>
      </c>
      <c r="E6" s="1">
        <v>151618</v>
      </c>
      <c r="F6" s="9"/>
    </row>
    <row r="7" spans="1:6" ht="12.75" customHeight="1">
      <c r="A7" s="26" t="s">
        <v>49</v>
      </c>
      <c r="B7" s="30"/>
      <c r="C7" s="1">
        <v>155574</v>
      </c>
      <c r="D7" s="1">
        <v>143192</v>
      </c>
      <c r="E7" s="1">
        <v>148502</v>
      </c>
      <c r="F7" s="9"/>
    </row>
    <row r="8" spans="1:6" ht="12.75">
      <c r="A8" s="26" t="s">
        <v>50</v>
      </c>
      <c r="B8" s="30"/>
      <c r="C8" s="1">
        <v>118677</v>
      </c>
      <c r="D8" s="1">
        <v>114495</v>
      </c>
      <c r="E8" s="1">
        <v>116074</v>
      </c>
      <c r="F8" s="9"/>
    </row>
    <row r="9" spans="1:6" ht="12.75">
      <c r="A9" s="26" t="s">
        <v>51</v>
      </c>
      <c r="B9" s="30"/>
      <c r="C9" s="1">
        <v>127374</v>
      </c>
      <c r="D9" s="1">
        <v>119530</v>
      </c>
      <c r="E9" s="1">
        <v>122857</v>
      </c>
      <c r="F9" s="9"/>
    </row>
    <row r="10" spans="1:6" ht="12.75">
      <c r="A10" s="26" t="s">
        <v>52</v>
      </c>
      <c r="B10" s="30"/>
      <c r="C10" s="1">
        <v>118298</v>
      </c>
      <c r="D10" s="1">
        <v>110576</v>
      </c>
      <c r="E10" s="1">
        <v>113534</v>
      </c>
      <c r="F10" s="9"/>
    </row>
    <row r="11" spans="1:6" ht="12.75">
      <c r="A11" s="26" t="s">
        <v>53</v>
      </c>
      <c r="B11" s="30"/>
      <c r="C11" s="1">
        <v>125865</v>
      </c>
      <c r="D11" s="1">
        <v>118749</v>
      </c>
      <c r="E11" s="1">
        <v>121535</v>
      </c>
      <c r="F11" s="9"/>
    </row>
    <row r="12" spans="1:6" ht="12.75">
      <c r="A12" s="26" t="s">
        <v>54</v>
      </c>
      <c r="B12" s="30"/>
      <c r="C12" s="1">
        <v>116734</v>
      </c>
      <c r="D12" s="1">
        <v>111054</v>
      </c>
      <c r="E12" s="1">
        <v>113149</v>
      </c>
      <c r="F12" s="9"/>
    </row>
    <row r="13" spans="1:6" ht="12.75">
      <c r="A13" s="26" t="s">
        <v>55</v>
      </c>
      <c r="B13" s="30"/>
      <c r="C13" s="1">
        <v>126386</v>
      </c>
      <c r="D13" s="1">
        <v>120242</v>
      </c>
      <c r="E13" s="1">
        <v>122503</v>
      </c>
      <c r="F13" s="9"/>
    </row>
    <row r="14" spans="1:6" ht="12.75">
      <c r="A14" s="26" t="s">
        <v>56</v>
      </c>
      <c r="B14" s="30"/>
      <c r="C14" s="1">
        <v>118964</v>
      </c>
      <c r="D14" s="1">
        <v>115735</v>
      </c>
      <c r="E14" s="1">
        <v>116982</v>
      </c>
      <c r="F14" s="9"/>
    </row>
    <row r="15" spans="1:6" ht="12.75">
      <c r="A15" s="26" t="s">
        <v>57</v>
      </c>
      <c r="B15" s="30"/>
      <c r="C15" s="1">
        <v>142328</v>
      </c>
      <c r="D15" s="1">
        <v>132907</v>
      </c>
      <c r="E15" s="1">
        <v>136871</v>
      </c>
      <c r="F15" s="9"/>
    </row>
    <row r="16" spans="1:6" ht="12.75" customHeight="1">
      <c r="A16" s="26" t="s">
        <v>58</v>
      </c>
      <c r="B16" s="30"/>
      <c r="C16" s="1">
        <v>132051</v>
      </c>
      <c r="D16" s="1">
        <v>120667</v>
      </c>
      <c r="E16" s="1">
        <v>124968</v>
      </c>
      <c r="F16" s="9"/>
    </row>
    <row r="17" spans="1:6" ht="12.75">
      <c r="A17" s="26" t="s">
        <v>59</v>
      </c>
      <c r="B17" s="30"/>
      <c r="C17" s="1">
        <v>139862</v>
      </c>
      <c r="D17" s="1">
        <v>129905</v>
      </c>
      <c r="E17" s="1">
        <v>134032</v>
      </c>
      <c r="F17" s="9"/>
    </row>
    <row r="18" spans="1:6" ht="12.75">
      <c r="A18" s="26" t="s">
        <v>60</v>
      </c>
      <c r="B18" s="30"/>
      <c r="C18" s="1">
        <v>119030</v>
      </c>
      <c r="D18" s="1">
        <v>114724</v>
      </c>
      <c r="E18" s="1">
        <v>116361</v>
      </c>
      <c r="F18" s="9"/>
    </row>
    <row r="19" spans="1:6" ht="12.75">
      <c r="A19" s="26" t="s">
        <v>61</v>
      </c>
      <c r="B19" s="30"/>
      <c r="C19" s="1">
        <v>117115</v>
      </c>
      <c r="D19" s="1">
        <v>113868</v>
      </c>
      <c r="E19" s="1">
        <v>115120</v>
      </c>
      <c r="F19" s="9"/>
    </row>
    <row r="20" spans="1:6" ht="12.75">
      <c r="A20" s="26" t="s">
        <v>62</v>
      </c>
      <c r="B20" s="30"/>
      <c r="C20" s="1">
        <v>124641</v>
      </c>
      <c r="D20" s="1">
        <v>114623</v>
      </c>
      <c r="E20" s="1">
        <v>118502</v>
      </c>
      <c r="F20" s="9"/>
    </row>
    <row r="21" spans="1:6" ht="12.75">
      <c r="A21" s="26" t="s">
        <v>63</v>
      </c>
      <c r="B21" s="30"/>
      <c r="C21" s="1">
        <v>118361</v>
      </c>
      <c r="D21" s="1">
        <v>109859</v>
      </c>
      <c r="E21" s="1">
        <v>113036</v>
      </c>
      <c r="F21" s="9"/>
    </row>
    <row r="22" spans="1:6" ht="12.75">
      <c r="A22" s="26" t="s">
        <v>64</v>
      </c>
      <c r="B22" s="30"/>
      <c r="C22" s="1">
        <v>115027</v>
      </c>
      <c r="D22" s="1">
        <v>108933</v>
      </c>
      <c r="E22" s="1">
        <v>111190</v>
      </c>
      <c r="F22" s="9"/>
    </row>
    <row r="23" spans="1:6" ht="12.75">
      <c r="A23" s="26" t="s">
        <v>65</v>
      </c>
      <c r="B23" s="30"/>
      <c r="C23" s="1">
        <v>119287</v>
      </c>
      <c r="D23" s="1">
        <v>114774</v>
      </c>
      <c r="E23" s="1">
        <v>116518</v>
      </c>
      <c r="F23" s="9"/>
    </row>
    <row r="24" spans="1:6" ht="12.75">
      <c r="A24" s="26" t="s">
        <v>66</v>
      </c>
      <c r="B24" s="30"/>
      <c r="C24" s="1">
        <v>121223</v>
      </c>
      <c r="D24" s="1">
        <v>115871</v>
      </c>
      <c r="E24" s="1">
        <v>117893</v>
      </c>
      <c r="F24" s="9"/>
    </row>
    <row r="25" spans="1:6" ht="12.75">
      <c r="A25" s="26" t="s">
        <v>67</v>
      </c>
      <c r="B25" s="30"/>
      <c r="C25" s="1">
        <v>136624</v>
      </c>
      <c r="D25" s="1">
        <v>129266</v>
      </c>
      <c r="E25" s="1">
        <v>132410</v>
      </c>
      <c r="F25" s="9"/>
    </row>
    <row r="26" spans="1:6" ht="12.75">
      <c r="A26" s="26" t="s">
        <v>68</v>
      </c>
      <c r="B26" s="30"/>
      <c r="C26" s="1">
        <v>120778</v>
      </c>
      <c r="D26" s="1">
        <v>119668</v>
      </c>
      <c r="E26" s="1">
        <v>120092</v>
      </c>
      <c r="F26" s="9"/>
    </row>
    <row r="27" spans="1:6" ht="15.75" customHeight="1">
      <c r="A27" s="31" t="s">
        <v>100</v>
      </c>
      <c r="B27" s="52"/>
      <c r="C27" s="31">
        <v>139120</v>
      </c>
      <c r="D27" s="31">
        <v>130206</v>
      </c>
      <c r="E27" s="31">
        <v>133888</v>
      </c>
      <c r="F27" s="9"/>
    </row>
    <row r="28" ht="24" customHeight="1"/>
  </sheetData>
  <mergeCells count="4">
    <mergeCell ref="A4:A5"/>
    <mergeCell ref="C4:E4"/>
    <mergeCell ref="A1:F1"/>
    <mergeCell ref="A3:F3"/>
  </mergeCells>
  <printOptions/>
  <pageMargins left="0.7874015748031497" right="0.3937007874015748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7"/>
  <sheetViews>
    <sheetView zoomScaleSheetLayoutView="100" workbookViewId="0" topLeftCell="A1">
      <selection activeCell="B26" sqref="B26"/>
    </sheetView>
  </sheetViews>
  <sheetFormatPr defaultColWidth="9.140625" defaultRowHeight="12.75"/>
  <cols>
    <col min="1" max="1" width="21.421875" style="0" customWidth="1"/>
    <col min="2" max="2" width="9.7109375" style="0" bestFit="1" customWidth="1"/>
    <col min="3" max="4" width="10.7109375" style="0" customWidth="1"/>
    <col min="5" max="5" width="2.7109375" style="0" customWidth="1"/>
    <col min="6" max="8" width="7.7109375" style="0" customWidth="1"/>
    <col min="9" max="9" width="1.7109375" style="0" customWidth="1"/>
    <col min="10" max="10" width="6.7109375" style="0" customWidth="1"/>
    <col min="11" max="12" width="7.7109375" style="0" customWidth="1"/>
  </cols>
  <sheetData>
    <row r="1" spans="1:12" s="4" customFormat="1" ht="39.75" customHeight="1">
      <c r="A1" s="94" t="s">
        <v>138</v>
      </c>
      <c r="B1" s="95"/>
      <c r="C1" s="95"/>
      <c r="D1" s="95"/>
      <c r="E1" s="95"/>
      <c r="F1" s="95"/>
      <c r="G1" s="95"/>
      <c r="H1" s="95"/>
      <c r="I1" s="93"/>
      <c r="J1" s="11"/>
      <c r="K1" s="11"/>
      <c r="L1" s="11"/>
    </row>
    <row r="2" spans="1:12" s="4" customFormat="1" ht="12.75" customHeight="1">
      <c r="A2" s="79"/>
      <c r="B2" s="80"/>
      <c r="C2" s="80"/>
      <c r="D2" s="80"/>
      <c r="E2" s="80"/>
      <c r="F2" s="80"/>
      <c r="G2" s="80"/>
      <c r="H2" s="80"/>
      <c r="I2" s="53"/>
      <c r="J2" s="11"/>
      <c r="K2" s="11"/>
      <c r="L2" s="11"/>
    </row>
    <row r="3" spans="1:12" s="4" customFormat="1" ht="38.25" customHeight="1">
      <c r="A3" s="99" t="s">
        <v>137</v>
      </c>
      <c r="B3" s="95"/>
      <c r="C3" s="95"/>
      <c r="D3" s="95"/>
      <c r="E3" s="95"/>
      <c r="F3" s="95"/>
      <c r="G3" s="95"/>
      <c r="H3" s="95"/>
      <c r="I3" s="93"/>
      <c r="J3" s="11"/>
      <c r="K3" s="11"/>
      <c r="L3" s="11"/>
    </row>
    <row r="4" spans="1:12" ht="15.75" customHeight="1">
      <c r="A4" s="90" t="s">
        <v>42</v>
      </c>
      <c r="B4" s="109" t="s">
        <v>44</v>
      </c>
      <c r="C4" s="109"/>
      <c r="D4" s="109"/>
      <c r="E4" s="33"/>
      <c r="F4" s="109" t="s">
        <v>45</v>
      </c>
      <c r="G4" s="109"/>
      <c r="H4" s="109"/>
      <c r="I4" s="9"/>
      <c r="J4" s="9"/>
      <c r="K4" s="9"/>
      <c r="L4" s="9"/>
    </row>
    <row r="5" spans="1:12" ht="15.75" customHeight="1">
      <c r="A5" s="91"/>
      <c r="B5" s="24" t="s">
        <v>0</v>
      </c>
      <c r="C5" s="24" t="s">
        <v>1</v>
      </c>
      <c r="D5" s="24" t="s">
        <v>46</v>
      </c>
      <c r="E5" s="24"/>
      <c r="F5" s="24" t="s">
        <v>0</v>
      </c>
      <c r="G5" s="24" t="s">
        <v>47</v>
      </c>
      <c r="H5" s="24" t="s">
        <v>46</v>
      </c>
      <c r="I5" s="9"/>
      <c r="J5" s="9"/>
      <c r="K5" s="9"/>
      <c r="L5" s="9"/>
    </row>
    <row r="6" spans="1:12" ht="20.25" customHeight="1">
      <c r="A6" s="26" t="s">
        <v>48</v>
      </c>
      <c r="B6" s="1">
        <v>262258</v>
      </c>
      <c r="C6" s="1">
        <v>211753</v>
      </c>
      <c r="D6" s="1">
        <v>233976</v>
      </c>
      <c r="E6" s="1"/>
      <c r="F6" s="1">
        <v>10183</v>
      </c>
      <c r="G6" s="1">
        <v>8298</v>
      </c>
      <c r="H6" s="1">
        <v>9127</v>
      </c>
      <c r="I6" s="9"/>
      <c r="J6" s="9"/>
      <c r="K6" s="9"/>
      <c r="L6" s="9"/>
    </row>
    <row r="7" spans="1:12" ht="12.75" customHeight="1">
      <c r="A7" s="26" t="s">
        <v>49</v>
      </c>
      <c r="B7" s="1">
        <v>217430</v>
      </c>
      <c r="C7" s="1">
        <v>182487</v>
      </c>
      <c r="D7" s="1">
        <v>197460</v>
      </c>
      <c r="E7" s="1"/>
      <c r="F7" s="1">
        <v>8417</v>
      </c>
      <c r="G7" s="1">
        <v>7146</v>
      </c>
      <c r="H7" s="1">
        <v>7690</v>
      </c>
      <c r="I7" s="9"/>
      <c r="J7" s="9"/>
      <c r="K7" s="9"/>
      <c r="L7" s="9"/>
    </row>
    <row r="8" spans="1:12" ht="12.75">
      <c r="A8" s="26" t="s">
        <v>50</v>
      </c>
      <c r="B8" s="1">
        <v>210333</v>
      </c>
      <c r="C8" s="1">
        <v>182616</v>
      </c>
      <c r="D8" s="1">
        <v>193080</v>
      </c>
      <c r="E8" s="1"/>
      <c r="F8" s="1">
        <v>8022</v>
      </c>
      <c r="G8" s="1">
        <v>7030</v>
      </c>
      <c r="H8" s="1">
        <v>7404</v>
      </c>
      <c r="I8" s="9"/>
      <c r="J8" s="9"/>
      <c r="K8" s="9"/>
      <c r="L8" s="9"/>
    </row>
    <row r="9" spans="1:12" ht="12.75">
      <c r="A9" s="26" t="s">
        <v>51</v>
      </c>
      <c r="B9" s="1">
        <v>217123</v>
      </c>
      <c r="C9" s="1">
        <v>178664</v>
      </c>
      <c r="D9" s="1">
        <v>194935</v>
      </c>
      <c r="E9" s="1"/>
      <c r="F9" s="1">
        <v>8388</v>
      </c>
      <c r="G9" s="1">
        <v>6947</v>
      </c>
      <c r="H9" s="1">
        <v>7557</v>
      </c>
      <c r="I9" s="9"/>
      <c r="J9" s="9"/>
      <c r="K9" s="9"/>
      <c r="L9" s="9"/>
    </row>
    <row r="10" spans="1:12" ht="12.75">
      <c r="A10" s="26" t="s">
        <v>52</v>
      </c>
      <c r="B10" s="1">
        <v>229444</v>
      </c>
      <c r="C10" s="1">
        <v>183625</v>
      </c>
      <c r="D10" s="1">
        <v>201190</v>
      </c>
      <c r="E10" s="1"/>
      <c r="F10" s="1">
        <v>8818</v>
      </c>
      <c r="G10" s="1">
        <v>7106</v>
      </c>
      <c r="H10" s="1">
        <v>7763</v>
      </c>
      <c r="I10" s="9"/>
      <c r="J10" s="9"/>
      <c r="K10" s="9"/>
      <c r="L10" s="9"/>
    </row>
    <row r="11" spans="1:12" ht="12.75">
      <c r="A11" s="26" t="s">
        <v>53</v>
      </c>
      <c r="B11" s="1">
        <v>220305</v>
      </c>
      <c r="C11" s="1">
        <v>182646</v>
      </c>
      <c r="D11" s="1">
        <v>197361</v>
      </c>
      <c r="E11" s="1"/>
      <c r="F11" s="1">
        <v>8472</v>
      </c>
      <c r="G11" s="1">
        <v>7080</v>
      </c>
      <c r="H11" s="1">
        <v>7624</v>
      </c>
      <c r="I11" s="9"/>
      <c r="J11" s="9"/>
      <c r="K11" s="9"/>
      <c r="L11" s="9"/>
    </row>
    <row r="12" spans="1:12" ht="12.75">
      <c r="A12" s="26" t="s">
        <v>54</v>
      </c>
      <c r="B12" s="1">
        <v>211071</v>
      </c>
      <c r="C12" s="1">
        <v>177599</v>
      </c>
      <c r="D12" s="1">
        <v>189910</v>
      </c>
      <c r="E12" s="1"/>
      <c r="F12" s="1">
        <v>8078</v>
      </c>
      <c r="G12" s="1">
        <v>6836</v>
      </c>
      <c r="H12" s="1">
        <v>7293</v>
      </c>
      <c r="I12" s="9"/>
      <c r="J12" s="9"/>
      <c r="K12" s="9"/>
      <c r="L12" s="9"/>
    </row>
    <row r="13" spans="1:12" ht="12.75">
      <c r="A13" s="26" t="s">
        <v>55</v>
      </c>
      <c r="B13" s="1">
        <v>199181</v>
      </c>
      <c r="C13" s="1">
        <v>179058</v>
      </c>
      <c r="D13" s="1">
        <v>186425</v>
      </c>
      <c r="E13" s="1"/>
      <c r="F13" s="1">
        <v>7678</v>
      </c>
      <c r="G13" s="1">
        <v>6907</v>
      </c>
      <c r="H13" s="1">
        <v>7189</v>
      </c>
      <c r="I13" s="9"/>
      <c r="J13" s="9"/>
      <c r="K13" s="9"/>
      <c r="L13" s="9"/>
    </row>
    <row r="14" spans="1:12" ht="12.75">
      <c r="A14" s="26" t="s">
        <v>56</v>
      </c>
      <c r="B14" s="1">
        <v>227102</v>
      </c>
      <c r="C14" s="1">
        <v>186304</v>
      </c>
      <c r="D14" s="1">
        <v>202069</v>
      </c>
      <c r="E14" s="1"/>
      <c r="F14" s="1">
        <v>8697</v>
      </c>
      <c r="G14" s="1">
        <v>7202</v>
      </c>
      <c r="H14" s="1">
        <v>7780</v>
      </c>
      <c r="I14" s="9"/>
      <c r="J14" s="9"/>
      <c r="K14" s="9"/>
      <c r="L14" s="9"/>
    </row>
    <row r="15" spans="1:12" ht="12.75">
      <c r="A15" s="26" t="s">
        <v>57</v>
      </c>
      <c r="B15" s="1">
        <v>208847</v>
      </c>
      <c r="C15" s="1">
        <v>176072</v>
      </c>
      <c r="D15" s="1">
        <v>189871</v>
      </c>
      <c r="E15" s="1"/>
      <c r="F15" s="1">
        <v>8114</v>
      </c>
      <c r="G15" s="1">
        <v>6875</v>
      </c>
      <c r="H15" s="1">
        <v>7397</v>
      </c>
      <c r="I15" s="9"/>
      <c r="J15" s="9"/>
      <c r="K15" s="9"/>
      <c r="L15" s="9"/>
    </row>
    <row r="16" spans="1:12" ht="12.75" customHeight="1">
      <c r="A16" s="26" t="s">
        <v>58</v>
      </c>
      <c r="B16" s="1">
        <v>236317</v>
      </c>
      <c r="C16" s="1">
        <v>184459</v>
      </c>
      <c r="D16" s="1">
        <v>204044</v>
      </c>
      <c r="E16" s="1"/>
      <c r="F16" s="1">
        <v>9108</v>
      </c>
      <c r="G16" s="1">
        <v>7166</v>
      </c>
      <c r="H16" s="1">
        <v>7899</v>
      </c>
      <c r="I16" s="9"/>
      <c r="J16" s="9"/>
      <c r="K16" s="9"/>
      <c r="L16" s="9"/>
    </row>
    <row r="17" spans="1:12" ht="12.75">
      <c r="A17" s="26" t="s">
        <v>59</v>
      </c>
      <c r="B17" s="1">
        <v>225665</v>
      </c>
      <c r="C17" s="1">
        <v>185487</v>
      </c>
      <c r="D17" s="1">
        <v>202133</v>
      </c>
      <c r="E17" s="1"/>
      <c r="F17" s="1">
        <v>8756</v>
      </c>
      <c r="G17" s="1">
        <v>7247</v>
      </c>
      <c r="H17" s="1">
        <v>7872</v>
      </c>
      <c r="I17" s="9"/>
      <c r="J17" s="9"/>
      <c r="K17" s="9"/>
      <c r="L17" s="9"/>
    </row>
    <row r="18" spans="1:12" ht="12.75">
      <c r="A18" s="26" t="s">
        <v>60</v>
      </c>
      <c r="B18" s="1">
        <v>213960</v>
      </c>
      <c r="C18" s="1">
        <v>182678</v>
      </c>
      <c r="D18" s="1">
        <v>194559</v>
      </c>
      <c r="E18" s="1"/>
      <c r="F18" s="1">
        <v>8226</v>
      </c>
      <c r="G18" s="1">
        <v>7064</v>
      </c>
      <c r="H18" s="1">
        <v>7505</v>
      </c>
      <c r="I18" s="9"/>
      <c r="J18" s="9"/>
      <c r="K18" s="9"/>
      <c r="L18" s="9"/>
    </row>
    <row r="19" spans="1:12" ht="12.75">
      <c r="A19" s="26" t="s">
        <v>61</v>
      </c>
      <c r="B19" s="1">
        <v>213441</v>
      </c>
      <c r="C19" s="1">
        <v>180290</v>
      </c>
      <c r="D19" s="1">
        <v>193061</v>
      </c>
      <c r="E19" s="1"/>
      <c r="F19" s="1">
        <v>8184</v>
      </c>
      <c r="G19" s="1">
        <v>6982</v>
      </c>
      <c r="H19" s="1">
        <v>7445</v>
      </c>
      <c r="I19" s="9"/>
      <c r="J19" s="9"/>
      <c r="K19" s="9"/>
      <c r="L19" s="9"/>
    </row>
    <row r="20" spans="1:12" ht="12.75">
      <c r="A20" s="26" t="s">
        <v>62</v>
      </c>
      <c r="B20" s="1">
        <v>223877</v>
      </c>
      <c r="C20" s="1">
        <v>180690</v>
      </c>
      <c r="D20" s="1">
        <v>197404</v>
      </c>
      <c r="E20" s="1"/>
      <c r="F20" s="1">
        <v>8657</v>
      </c>
      <c r="G20" s="1">
        <v>7002</v>
      </c>
      <c r="H20" s="1">
        <v>7643</v>
      </c>
      <c r="I20" s="9"/>
      <c r="J20" s="9"/>
      <c r="K20" s="9"/>
      <c r="L20" s="9"/>
    </row>
    <row r="21" spans="1:12" ht="12.75">
      <c r="A21" s="26" t="s">
        <v>63</v>
      </c>
      <c r="B21" s="1">
        <v>218102</v>
      </c>
      <c r="C21" s="1">
        <v>183767</v>
      </c>
      <c r="D21" s="1">
        <v>196583</v>
      </c>
      <c r="E21" s="1"/>
      <c r="F21" s="1">
        <v>8359</v>
      </c>
      <c r="G21" s="1">
        <v>7058</v>
      </c>
      <c r="H21" s="1">
        <v>7544</v>
      </c>
      <c r="I21" s="9"/>
      <c r="J21" s="9"/>
      <c r="K21" s="9"/>
      <c r="L21" s="9"/>
    </row>
    <row r="22" spans="1:12" ht="12.75">
      <c r="A22" s="26" t="s">
        <v>64</v>
      </c>
      <c r="B22" s="1">
        <v>217833</v>
      </c>
      <c r="C22" s="1">
        <v>184790</v>
      </c>
      <c r="D22" s="1">
        <v>197034</v>
      </c>
      <c r="E22" s="1"/>
      <c r="F22" s="1">
        <v>8272</v>
      </c>
      <c r="G22" s="1">
        <v>7079</v>
      </c>
      <c r="H22" s="1">
        <v>7521</v>
      </c>
      <c r="I22" s="9"/>
      <c r="J22" s="9"/>
      <c r="K22" s="9"/>
      <c r="L22" s="9"/>
    </row>
    <row r="23" spans="1:12" ht="12.75">
      <c r="A23" s="26" t="s">
        <v>65</v>
      </c>
      <c r="B23" s="1">
        <v>228733</v>
      </c>
      <c r="C23" s="1">
        <v>190407</v>
      </c>
      <c r="D23" s="1">
        <v>205223</v>
      </c>
      <c r="E23" s="1"/>
      <c r="F23" s="1">
        <v>8744</v>
      </c>
      <c r="G23" s="1">
        <v>7336</v>
      </c>
      <c r="H23" s="1">
        <v>7880</v>
      </c>
      <c r="I23" s="9"/>
      <c r="J23" s="9"/>
      <c r="K23" s="9"/>
      <c r="L23" s="9"/>
    </row>
    <row r="24" spans="1:12" ht="12.75">
      <c r="A24" s="26" t="s">
        <v>66</v>
      </c>
      <c r="B24" s="1">
        <v>212797</v>
      </c>
      <c r="C24" s="1">
        <v>188874</v>
      </c>
      <c r="D24" s="1">
        <v>197915</v>
      </c>
      <c r="E24" s="1"/>
      <c r="F24" s="1">
        <v>8133</v>
      </c>
      <c r="G24" s="1">
        <v>7279</v>
      </c>
      <c r="H24" s="1">
        <v>7601</v>
      </c>
      <c r="I24" s="9"/>
      <c r="J24" s="9"/>
      <c r="K24" s="9"/>
      <c r="L24" s="9"/>
    </row>
    <row r="25" spans="1:12" ht="12.75">
      <c r="A25" s="26" t="s">
        <v>67</v>
      </c>
      <c r="B25" s="1">
        <v>205098</v>
      </c>
      <c r="C25" s="1">
        <v>181067</v>
      </c>
      <c r="D25" s="1">
        <v>191321</v>
      </c>
      <c r="E25" s="1"/>
      <c r="F25" s="1">
        <v>7989</v>
      </c>
      <c r="G25" s="1">
        <v>7081</v>
      </c>
      <c r="H25" s="1">
        <v>7469</v>
      </c>
      <c r="I25" s="9"/>
      <c r="J25" s="9"/>
      <c r="K25" s="9"/>
      <c r="L25" s="9"/>
    </row>
    <row r="26" spans="1:12" ht="12.75">
      <c r="A26" s="26" t="s">
        <v>68</v>
      </c>
      <c r="B26" s="1">
        <v>212828</v>
      </c>
      <c r="C26" s="1">
        <v>186722</v>
      </c>
      <c r="D26" s="1">
        <v>196671</v>
      </c>
      <c r="E26" s="1"/>
      <c r="F26" s="1">
        <v>8142</v>
      </c>
      <c r="G26" s="1">
        <v>7241</v>
      </c>
      <c r="H26" s="1">
        <v>7585</v>
      </c>
      <c r="I26" s="9"/>
      <c r="J26" s="9"/>
      <c r="K26" s="9"/>
      <c r="L26" s="9"/>
    </row>
    <row r="27" spans="1:12" ht="15.75" customHeight="1">
      <c r="A27" s="31" t="s">
        <v>100</v>
      </c>
      <c r="B27" s="31">
        <v>230418</v>
      </c>
      <c r="C27" s="31">
        <v>189565</v>
      </c>
      <c r="D27" s="31">
        <v>206434</v>
      </c>
      <c r="E27" s="31"/>
      <c r="F27" s="31">
        <v>8914</v>
      </c>
      <c r="G27" s="31">
        <v>7385</v>
      </c>
      <c r="H27" s="31">
        <v>8016</v>
      </c>
      <c r="I27" s="9"/>
      <c r="J27" s="9"/>
      <c r="K27" s="9"/>
      <c r="L27" s="9"/>
    </row>
    <row r="28" ht="24" customHeight="1"/>
  </sheetData>
  <mergeCells count="5">
    <mergeCell ref="A4:A5"/>
    <mergeCell ref="B4:D4"/>
    <mergeCell ref="F4:H4"/>
    <mergeCell ref="A1:I1"/>
    <mergeCell ref="A3:I3"/>
  </mergeCells>
  <printOptions/>
  <pageMargins left="0.7874015748031497" right="0.3937007874015748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view="pageBreakPreview" zoomScaleSheetLayoutView="100" workbookViewId="0" topLeftCell="A1">
      <selection activeCell="B26" sqref="B26"/>
    </sheetView>
  </sheetViews>
  <sheetFormatPr defaultColWidth="9.140625" defaultRowHeight="12.75"/>
  <cols>
    <col min="1" max="1" width="25.8515625" style="0" customWidth="1"/>
    <col min="2" max="3" width="6.7109375" style="0" customWidth="1"/>
    <col min="4" max="4" width="7.28125" style="0" customWidth="1"/>
    <col min="5" max="5" width="1.8515625" style="0" customWidth="1"/>
    <col min="6" max="7" width="6.7109375" style="0" customWidth="1"/>
    <col min="8" max="8" width="7.28125" style="0" customWidth="1"/>
    <col min="9" max="9" width="1.7109375" style="0" customWidth="1"/>
    <col min="10" max="10" width="6.8515625" style="0" customWidth="1"/>
    <col min="11" max="11" width="6.7109375" style="0" customWidth="1"/>
    <col min="12" max="12" width="7.28125" style="0" customWidth="1"/>
    <col min="13" max="13" width="1.7109375" style="0" customWidth="1"/>
  </cols>
  <sheetData>
    <row r="1" spans="1:12" ht="26.25" customHeight="1">
      <c r="A1" s="101" t="s">
        <v>113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7" ht="12.75" customHeight="1">
      <c r="A2" s="77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P2" s="4"/>
      <c r="Q2" s="4"/>
    </row>
    <row r="3" spans="1:17" ht="27" customHeight="1">
      <c r="A3" s="102" t="s">
        <v>114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P3" s="4"/>
      <c r="Q3" s="4"/>
    </row>
    <row r="4" spans="1:17" ht="15.75" customHeight="1">
      <c r="A4" s="14"/>
      <c r="B4" s="96">
        <v>37987</v>
      </c>
      <c r="C4" s="97"/>
      <c r="D4" s="97"/>
      <c r="E4" s="85"/>
      <c r="F4" s="96">
        <v>38353</v>
      </c>
      <c r="G4" s="97"/>
      <c r="H4" s="97"/>
      <c r="I4" s="23"/>
      <c r="J4" s="96">
        <v>38718</v>
      </c>
      <c r="K4" s="97"/>
      <c r="L4" s="97"/>
      <c r="Q4" s="41"/>
    </row>
    <row r="5" spans="1:17" ht="15.75" customHeight="1">
      <c r="A5" s="15"/>
      <c r="B5" s="24" t="s">
        <v>0</v>
      </c>
      <c r="C5" s="24" t="s">
        <v>1</v>
      </c>
      <c r="D5" s="24" t="s">
        <v>2</v>
      </c>
      <c r="E5" s="75"/>
      <c r="F5" s="24" t="s">
        <v>0</v>
      </c>
      <c r="G5" s="24" t="s">
        <v>1</v>
      </c>
      <c r="H5" s="24" t="s">
        <v>2</v>
      </c>
      <c r="I5" s="24"/>
      <c r="J5" s="24" t="s">
        <v>0</v>
      </c>
      <c r="K5" s="24" t="s">
        <v>1</v>
      </c>
      <c r="L5" s="24" t="s">
        <v>2</v>
      </c>
      <c r="Q5" s="42"/>
    </row>
    <row r="6" spans="1:17" ht="19.5" customHeight="1">
      <c r="A6" s="34" t="s">
        <v>13</v>
      </c>
      <c r="B6" s="10"/>
      <c r="C6" s="10"/>
      <c r="D6" s="10"/>
      <c r="F6" s="26"/>
      <c r="G6" s="26"/>
      <c r="H6" s="26"/>
      <c r="I6" s="10"/>
      <c r="J6" s="26"/>
      <c r="K6" s="26"/>
      <c r="L6" s="26"/>
      <c r="Q6" s="41"/>
    </row>
    <row r="7" spans="1:17" ht="15.75" customHeight="1">
      <c r="A7" s="35" t="s">
        <v>14</v>
      </c>
      <c r="B7" s="1">
        <v>12522</v>
      </c>
      <c r="C7" s="1">
        <v>16906</v>
      </c>
      <c r="D7" s="1">
        <f>B7+C7</f>
        <v>29428</v>
      </c>
      <c r="F7" s="1">
        <v>8905</v>
      </c>
      <c r="G7" s="1">
        <v>11327</v>
      </c>
      <c r="H7" s="1">
        <f>G7+F7</f>
        <v>20232</v>
      </c>
      <c r="I7" s="10"/>
      <c r="J7" s="1">
        <v>6646</v>
      </c>
      <c r="K7" s="1">
        <v>7830</v>
      </c>
      <c r="L7" s="1">
        <f>K7+J7</f>
        <v>14476</v>
      </c>
      <c r="Q7" s="41"/>
    </row>
    <row r="8" spans="1:17" ht="12.75">
      <c r="A8" s="36" t="s">
        <v>9</v>
      </c>
      <c r="B8" s="1">
        <v>2958</v>
      </c>
      <c r="C8" s="1">
        <v>5061</v>
      </c>
      <c r="D8" s="1">
        <f>B8+C8</f>
        <v>8019</v>
      </c>
      <c r="F8" s="1">
        <v>1848</v>
      </c>
      <c r="G8" s="1">
        <v>3034</v>
      </c>
      <c r="H8" s="1">
        <f>G8+F8</f>
        <v>4882</v>
      </c>
      <c r="I8" s="10"/>
      <c r="J8" s="1">
        <v>1251</v>
      </c>
      <c r="K8" s="1">
        <v>1695</v>
      </c>
      <c r="L8" s="1">
        <f>K8+J8</f>
        <v>2946</v>
      </c>
      <c r="Q8" s="41"/>
    </row>
    <row r="9" spans="1:17" ht="12.75">
      <c r="A9" s="36" t="s">
        <v>10</v>
      </c>
      <c r="B9" s="1">
        <v>792</v>
      </c>
      <c r="C9" s="1">
        <v>2799</v>
      </c>
      <c r="D9" s="1">
        <f>B9+C9</f>
        <v>3591</v>
      </c>
      <c r="F9" s="1">
        <v>485</v>
      </c>
      <c r="G9" s="1">
        <v>1650</v>
      </c>
      <c r="H9" s="1">
        <f>G9+F9</f>
        <v>2135</v>
      </c>
      <c r="I9" s="10"/>
      <c r="J9" s="1">
        <v>263</v>
      </c>
      <c r="K9" s="1">
        <v>985</v>
      </c>
      <c r="L9" s="1">
        <f>K9+J9</f>
        <v>1248</v>
      </c>
      <c r="Q9" s="41"/>
    </row>
    <row r="10" spans="1:17" ht="12.75">
      <c r="A10" s="36" t="s">
        <v>11</v>
      </c>
      <c r="B10" s="1">
        <v>135</v>
      </c>
      <c r="C10" s="1">
        <v>348</v>
      </c>
      <c r="D10" s="1">
        <f>B10+C10</f>
        <v>483</v>
      </c>
      <c r="F10" s="1">
        <v>41</v>
      </c>
      <c r="G10" s="1">
        <v>126</v>
      </c>
      <c r="H10" s="1">
        <f>G10+F10</f>
        <v>167</v>
      </c>
      <c r="I10" s="10"/>
      <c r="J10" s="1">
        <v>23</v>
      </c>
      <c r="K10" s="1">
        <v>81</v>
      </c>
      <c r="L10" s="1">
        <f>K10+J10</f>
        <v>104</v>
      </c>
      <c r="Q10" s="41"/>
    </row>
    <row r="11" spans="1:17" ht="12.75">
      <c r="A11" s="36" t="s">
        <v>12</v>
      </c>
      <c r="B11" s="1">
        <v>3</v>
      </c>
      <c r="C11" s="1">
        <v>5</v>
      </c>
      <c r="D11" s="1">
        <f>B11+C11</f>
        <v>8</v>
      </c>
      <c r="F11" s="1">
        <v>1</v>
      </c>
      <c r="G11" s="1">
        <v>6</v>
      </c>
      <c r="H11" s="1">
        <f>G11+F11</f>
        <v>7</v>
      </c>
      <c r="I11" s="10"/>
      <c r="J11" s="1">
        <v>2</v>
      </c>
      <c r="K11" s="1">
        <v>11</v>
      </c>
      <c r="L11" s="1">
        <f>K11+J11</f>
        <v>13</v>
      </c>
      <c r="Q11" s="41"/>
    </row>
    <row r="12" spans="1:17" ht="15.75" customHeight="1">
      <c r="A12" s="36" t="s">
        <v>2</v>
      </c>
      <c r="B12" s="1">
        <f>SUM(B7:B11)</f>
        <v>16410</v>
      </c>
      <c r="C12" s="1">
        <f>SUM(C7:C11)</f>
        <v>25119</v>
      </c>
      <c r="D12" s="1">
        <f>SUM(D7:D11)</f>
        <v>41529</v>
      </c>
      <c r="F12" s="1">
        <f>SUM(F7:F11)</f>
        <v>11280</v>
      </c>
      <c r="G12" s="1">
        <f>SUM(G7:G11)</f>
        <v>16143</v>
      </c>
      <c r="H12" s="1">
        <f>SUM(H7:H11)</f>
        <v>27423</v>
      </c>
      <c r="I12" s="10"/>
      <c r="J12" s="1">
        <f>SUM(J7:J11)</f>
        <v>8185</v>
      </c>
      <c r="K12" s="1">
        <f>SUM(K7:K11)</f>
        <v>10602</v>
      </c>
      <c r="L12" s="1">
        <f>SUM(L7:L11)</f>
        <v>18787</v>
      </c>
      <c r="Q12" s="41"/>
    </row>
    <row r="13" spans="1:17" ht="20.25" customHeight="1">
      <c r="A13" s="34" t="s">
        <v>15</v>
      </c>
      <c r="B13" s="26"/>
      <c r="C13" s="26"/>
      <c r="D13" s="26"/>
      <c r="F13" s="26"/>
      <c r="G13" s="26"/>
      <c r="H13" s="26"/>
      <c r="I13" s="10"/>
      <c r="J13" s="26"/>
      <c r="K13" s="26"/>
      <c r="L13" s="26"/>
      <c r="Q13" s="41"/>
    </row>
    <row r="14" spans="1:17" ht="15.75" customHeight="1">
      <c r="A14" s="36" t="s">
        <v>14</v>
      </c>
      <c r="B14" s="1">
        <v>106746</v>
      </c>
      <c r="C14" s="1">
        <v>139551</v>
      </c>
      <c r="D14" s="1">
        <f aca="true" t="shared" si="0" ref="D14:D19">B14+C14</f>
        <v>246297</v>
      </c>
      <c r="F14" s="1">
        <v>93446</v>
      </c>
      <c r="G14" s="1">
        <v>124575</v>
      </c>
      <c r="H14" s="1">
        <f>G14+F14</f>
        <v>218021</v>
      </c>
      <c r="I14" s="10"/>
      <c r="J14" s="1">
        <v>77104</v>
      </c>
      <c r="K14" s="1">
        <v>104304</v>
      </c>
      <c r="L14" s="1">
        <f>K14+J14</f>
        <v>181408</v>
      </c>
      <c r="Q14" s="41"/>
    </row>
    <row r="15" spans="1:17" ht="12.75">
      <c r="A15" s="36" t="s">
        <v>9</v>
      </c>
      <c r="B15" s="1">
        <v>150496</v>
      </c>
      <c r="C15" s="1">
        <v>198075</v>
      </c>
      <c r="D15" s="1">
        <f t="shared" si="0"/>
        <v>348571</v>
      </c>
      <c r="F15" s="1">
        <v>158444</v>
      </c>
      <c r="G15" s="1">
        <v>208563</v>
      </c>
      <c r="H15" s="1">
        <f>G15+F15</f>
        <v>367007</v>
      </c>
      <c r="I15" s="10"/>
      <c r="J15" s="1">
        <v>162606</v>
      </c>
      <c r="K15" s="1">
        <v>214138</v>
      </c>
      <c r="L15" s="1">
        <f>K15+J15</f>
        <v>376744</v>
      </c>
      <c r="Q15" s="41"/>
    </row>
    <row r="16" spans="1:17" ht="12.75">
      <c r="A16" s="36" t="s">
        <v>10</v>
      </c>
      <c r="B16" s="1">
        <v>41553</v>
      </c>
      <c r="C16" s="1">
        <v>73572</v>
      </c>
      <c r="D16" s="1">
        <f t="shared" si="0"/>
        <v>115125</v>
      </c>
      <c r="F16" s="1">
        <v>46628</v>
      </c>
      <c r="G16" s="1">
        <v>79594</v>
      </c>
      <c r="H16" s="1">
        <f>G16+F16</f>
        <v>126222</v>
      </c>
      <c r="I16" s="10"/>
      <c r="J16" s="1">
        <v>51939</v>
      </c>
      <c r="K16" s="1">
        <v>84505</v>
      </c>
      <c r="L16" s="1">
        <f>K16+J16</f>
        <v>136444</v>
      </c>
      <c r="Q16" s="41"/>
    </row>
    <row r="17" spans="1:17" ht="12.75">
      <c r="A17" s="36" t="s">
        <v>11</v>
      </c>
      <c r="B17" s="1">
        <v>10126</v>
      </c>
      <c r="C17" s="1">
        <v>22231</v>
      </c>
      <c r="D17" s="1">
        <f t="shared" si="0"/>
        <v>32357</v>
      </c>
      <c r="F17" s="1">
        <v>11266</v>
      </c>
      <c r="G17" s="1">
        <v>24261</v>
      </c>
      <c r="H17" s="1">
        <f>G17+F17</f>
        <v>35527</v>
      </c>
      <c r="I17" s="10"/>
      <c r="J17" s="1">
        <v>12356</v>
      </c>
      <c r="K17" s="1">
        <v>26077</v>
      </c>
      <c r="L17" s="1">
        <f>K17+J17</f>
        <v>38433</v>
      </c>
      <c r="Q17" s="41"/>
    </row>
    <row r="18" spans="1:17" ht="12.75">
      <c r="A18" s="36" t="s">
        <v>12</v>
      </c>
      <c r="B18" s="1">
        <v>663</v>
      </c>
      <c r="C18" s="1">
        <v>1634</v>
      </c>
      <c r="D18" s="1">
        <f t="shared" si="0"/>
        <v>2297</v>
      </c>
      <c r="F18" s="26">
        <v>875</v>
      </c>
      <c r="G18" s="1">
        <v>2088</v>
      </c>
      <c r="H18" s="1">
        <f>G18+F18</f>
        <v>2963</v>
      </c>
      <c r="I18" s="10"/>
      <c r="J18" s="1">
        <v>1073</v>
      </c>
      <c r="K18" s="1">
        <v>2573</v>
      </c>
      <c r="L18" s="1">
        <f>K18+J18</f>
        <v>3646</v>
      </c>
      <c r="Q18" s="41"/>
    </row>
    <row r="19" spans="1:17" ht="15.75" customHeight="1">
      <c r="A19" s="36" t="s">
        <v>2</v>
      </c>
      <c r="B19" s="1">
        <f>SUM(B14:B18)</f>
        <v>309584</v>
      </c>
      <c r="C19" s="1">
        <f>SUM(C14:C18)</f>
        <v>435063</v>
      </c>
      <c r="D19" s="1">
        <f t="shared" si="0"/>
        <v>744647</v>
      </c>
      <c r="F19" s="1">
        <f>SUM(F14:F18)</f>
        <v>310659</v>
      </c>
      <c r="G19" s="1">
        <f>SUM(G14:G18)</f>
        <v>439081</v>
      </c>
      <c r="H19" s="1">
        <f>SUM(H14:H18)</f>
        <v>749740</v>
      </c>
      <c r="I19" s="10"/>
      <c r="J19" s="1">
        <f>SUM(J14:J18)</f>
        <v>305078</v>
      </c>
      <c r="K19" s="1">
        <f>SUM(K14:K18)</f>
        <v>431597</v>
      </c>
      <c r="L19" s="1">
        <f>SUM(L14:L18)</f>
        <v>736675</v>
      </c>
      <c r="Q19" s="41"/>
    </row>
    <row r="20" spans="1:17" ht="20.25" customHeight="1">
      <c r="A20" s="34" t="s">
        <v>16</v>
      </c>
      <c r="B20" s="26"/>
      <c r="C20" s="26"/>
      <c r="D20" s="26"/>
      <c r="F20" s="26"/>
      <c r="G20" s="26"/>
      <c r="H20" s="26"/>
      <c r="I20" s="10"/>
      <c r="J20" s="26"/>
      <c r="K20" s="26"/>
      <c r="L20" s="26"/>
      <c r="Q20" s="41"/>
    </row>
    <row r="21" spans="1:17" ht="15" customHeight="1">
      <c r="A21" s="36" t="s">
        <v>14</v>
      </c>
      <c r="B21" s="1">
        <f aca="true" t="shared" si="1" ref="B21:C25">B7+B14</f>
        <v>119268</v>
      </c>
      <c r="C21" s="1">
        <f t="shared" si="1"/>
        <v>156457</v>
      </c>
      <c r="D21" s="1">
        <f>B21+C21</f>
        <v>275725</v>
      </c>
      <c r="F21" s="1">
        <f aca="true" t="shared" si="2" ref="F21:G25">F7+F14</f>
        <v>102351</v>
      </c>
      <c r="G21" s="1">
        <f t="shared" si="2"/>
        <v>135902</v>
      </c>
      <c r="H21" s="1">
        <f>G21+F21</f>
        <v>238253</v>
      </c>
      <c r="I21" s="10"/>
      <c r="J21" s="1">
        <f aca="true" t="shared" si="3" ref="J21:K25">J7+J14</f>
        <v>83750</v>
      </c>
      <c r="K21" s="1">
        <f t="shared" si="3"/>
        <v>112134</v>
      </c>
      <c r="L21" s="1">
        <f>K21+J21</f>
        <v>195884</v>
      </c>
      <c r="Q21" s="41"/>
    </row>
    <row r="22" spans="1:17" ht="12.75">
      <c r="A22" s="36" t="s">
        <v>9</v>
      </c>
      <c r="B22" s="1">
        <f t="shared" si="1"/>
        <v>153454</v>
      </c>
      <c r="C22" s="1">
        <f t="shared" si="1"/>
        <v>203136</v>
      </c>
      <c r="D22" s="1">
        <f>B22+C22</f>
        <v>356590</v>
      </c>
      <c r="F22" s="1">
        <f t="shared" si="2"/>
        <v>160292</v>
      </c>
      <c r="G22" s="1">
        <f t="shared" si="2"/>
        <v>211597</v>
      </c>
      <c r="H22" s="1">
        <f>G22+F22</f>
        <v>371889</v>
      </c>
      <c r="I22" s="10"/>
      <c r="J22" s="1">
        <f t="shared" si="3"/>
        <v>163857</v>
      </c>
      <c r="K22" s="1">
        <f t="shared" si="3"/>
        <v>215833</v>
      </c>
      <c r="L22" s="1">
        <f>K22+J22</f>
        <v>379690</v>
      </c>
      <c r="Q22" s="41"/>
    </row>
    <row r="23" spans="1:17" ht="12.75">
      <c r="A23" s="36" t="s">
        <v>10</v>
      </c>
      <c r="B23" s="1">
        <f t="shared" si="1"/>
        <v>42345</v>
      </c>
      <c r="C23" s="1">
        <f t="shared" si="1"/>
        <v>76371</v>
      </c>
      <c r="D23" s="1">
        <f>B23+C23</f>
        <v>118716</v>
      </c>
      <c r="F23" s="1">
        <f t="shared" si="2"/>
        <v>47113</v>
      </c>
      <c r="G23" s="1">
        <f t="shared" si="2"/>
        <v>81244</v>
      </c>
      <c r="H23" s="1">
        <f>G23+F23</f>
        <v>128357</v>
      </c>
      <c r="I23" s="10"/>
      <c r="J23" s="1">
        <f t="shared" si="3"/>
        <v>52202</v>
      </c>
      <c r="K23" s="1">
        <f t="shared" si="3"/>
        <v>85490</v>
      </c>
      <c r="L23" s="1">
        <f>K23+J23</f>
        <v>137692</v>
      </c>
      <c r="Q23" s="41"/>
    </row>
    <row r="24" spans="1:17" ht="12.75">
      <c r="A24" s="36" t="s">
        <v>11</v>
      </c>
      <c r="B24" s="1">
        <f t="shared" si="1"/>
        <v>10261</v>
      </c>
      <c r="C24" s="1">
        <f t="shared" si="1"/>
        <v>22579</v>
      </c>
      <c r="D24" s="1">
        <f>B24+C24</f>
        <v>32840</v>
      </c>
      <c r="F24" s="1">
        <f t="shared" si="2"/>
        <v>11307</v>
      </c>
      <c r="G24" s="1">
        <f t="shared" si="2"/>
        <v>24387</v>
      </c>
      <c r="H24" s="1">
        <f>G24+F24</f>
        <v>35694</v>
      </c>
      <c r="I24" s="10"/>
      <c r="J24" s="1">
        <f t="shared" si="3"/>
        <v>12379</v>
      </c>
      <c r="K24" s="1">
        <f t="shared" si="3"/>
        <v>26158</v>
      </c>
      <c r="L24" s="1">
        <f>K24+J24</f>
        <v>38537</v>
      </c>
      <c r="Q24" s="41"/>
    </row>
    <row r="25" spans="1:17" ht="12.75">
      <c r="A25" s="36" t="s">
        <v>12</v>
      </c>
      <c r="B25" s="1">
        <f t="shared" si="1"/>
        <v>666</v>
      </c>
      <c r="C25" s="1">
        <f t="shared" si="1"/>
        <v>1639</v>
      </c>
      <c r="D25" s="1">
        <f>B25+C25</f>
        <v>2305</v>
      </c>
      <c r="F25" s="26">
        <f t="shared" si="2"/>
        <v>876</v>
      </c>
      <c r="G25" s="1">
        <f t="shared" si="2"/>
        <v>2094</v>
      </c>
      <c r="H25" s="1">
        <f>G25+F25</f>
        <v>2970</v>
      </c>
      <c r="I25" s="10"/>
      <c r="J25" s="1">
        <f t="shared" si="3"/>
        <v>1075</v>
      </c>
      <c r="K25" s="1">
        <f t="shared" si="3"/>
        <v>2584</v>
      </c>
      <c r="L25" s="1">
        <f>K25+J25</f>
        <v>3659</v>
      </c>
      <c r="Q25" s="41"/>
    </row>
    <row r="26" spans="1:17" ht="15.75" customHeight="1">
      <c r="A26" s="37" t="s">
        <v>2</v>
      </c>
      <c r="B26" s="31">
        <f>SUM(B21:B25)</f>
        <v>325994</v>
      </c>
      <c r="C26" s="31">
        <f>SUM(C21:C25)</f>
        <v>460182</v>
      </c>
      <c r="D26" s="31">
        <f>SUM(D21:D25)</f>
        <v>786176</v>
      </c>
      <c r="E26" s="75"/>
      <c r="F26" s="31">
        <f>SUM(F21:F25)</f>
        <v>321939</v>
      </c>
      <c r="G26" s="31">
        <f>SUM(G21:G25)</f>
        <v>455224</v>
      </c>
      <c r="H26" s="31">
        <f>SUM(H21:H25)</f>
        <v>777163</v>
      </c>
      <c r="I26" s="15"/>
      <c r="J26" s="31">
        <f>SUM(J21:J25)</f>
        <v>313263</v>
      </c>
      <c r="K26" s="31">
        <f>SUM(K21:K25)</f>
        <v>442199</v>
      </c>
      <c r="L26" s="31">
        <f>SUM(L21:L25)</f>
        <v>755462</v>
      </c>
      <c r="M26" s="4"/>
      <c r="Q26" s="41"/>
    </row>
    <row r="27" spans="16:17" ht="24" customHeight="1">
      <c r="P27" s="4"/>
      <c r="Q27" s="4"/>
    </row>
    <row r="28" spans="16:17" ht="12.75">
      <c r="P28" s="4"/>
      <c r="Q28" s="4"/>
    </row>
    <row r="29" spans="16:17" ht="12.75">
      <c r="P29" s="4"/>
      <c r="Q29" s="4"/>
    </row>
    <row r="30" spans="16:17" ht="12.75">
      <c r="P30" s="4"/>
      <c r="Q30" s="4"/>
    </row>
  </sheetData>
  <mergeCells count="5">
    <mergeCell ref="A1:L1"/>
    <mergeCell ref="F4:H4"/>
    <mergeCell ref="J4:L4"/>
    <mergeCell ref="B4:D4"/>
    <mergeCell ref="A3:L3"/>
  </mergeCells>
  <printOptions/>
  <pageMargins left="0.7874015748031497" right="0.3937007874015748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5">
      <selection activeCell="B26" sqref="B26"/>
    </sheetView>
  </sheetViews>
  <sheetFormatPr defaultColWidth="9.140625" defaultRowHeight="12.75"/>
  <cols>
    <col min="1" max="1" width="21.421875" style="0" customWidth="1"/>
    <col min="2" max="2" width="7.28125" style="0" customWidth="1"/>
    <col min="3" max="3" width="7.8515625" style="8" customWidth="1"/>
    <col min="4" max="4" width="3.7109375" style="0" customWidth="1"/>
    <col min="5" max="5" width="2.7109375" style="0" customWidth="1"/>
    <col min="6" max="6" width="6.421875" style="0" customWidth="1"/>
    <col min="7" max="7" width="3.7109375" style="0" customWidth="1"/>
    <col min="8" max="8" width="2.8515625" style="0" customWidth="1"/>
    <col min="9" max="9" width="7.7109375" style="0" customWidth="1"/>
    <col min="10" max="10" width="5.00390625" style="0" customWidth="1"/>
  </cols>
  <sheetData>
    <row r="1" spans="1:10" ht="25.5" customHeight="1">
      <c r="A1" s="106" t="s">
        <v>123</v>
      </c>
      <c r="B1" s="107"/>
      <c r="C1" s="107"/>
      <c r="D1" s="107"/>
      <c r="E1" s="107"/>
      <c r="F1" s="107"/>
      <c r="G1" s="107"/>
      <c r="H1" s="108"/>
      <c r="I1" s="108"/>
      <c r="J1" s="100"/>
    </row>
    <row r="2" spans="1:10" ht="12.75" customHeight="1">
      <c r="A2" s="82"/>
      <c r="B2" s="78"/>
      <c r="C2" s="78"/>
      <c r="D2" s="78"/>
      <c r="E2" s="78"/>
      <c r="F2" s="78"/>
      <c r="G2" s="78"/>
      <c r="H2" s="83"/>
      <c r="I2" s="83"/>
      <c r="J2" s="9"/>
    </row>
    <row r="3" spans="1:10" ht="25.5" customHeight="1">
      <c r="A3" s="103" t="s">
        <v>120</v>
      </c>
      <c r="B3" s="104"/>
      <c r="C3" s="104"/>
      <c r="D3" s="104"/>
      <c r="E3" s="104"/>
      <c r="F3" s="104"/>
      <c r="G3" s="104"/>
      <c r="H3" s="104"/>
      <c r="I3" s="104"/>
      <c r="J3" s="105"/>
    </row>
    <row r="4" spans="1:10" ht="15.75" customHeight="1">
      <c r="A4" s="33" t="s">
        <v>17</v>
      </c>
      <c r="B4" s="51"/>
      <c r="C4" s="57" t="s">
        <v>0</v>
      </c>
      <c r="D4" s="57"/>
      <c r="E4" s="33"/>
      <c r="F4" s="54" t="s">
        <v>1</v>
      </c>
      <c r="G4" s="54"/>
      <c r="H4" s="33"/>
      <c r="I4" s="54" t="s">
        <v>2</v>
      </c>
      <c r="J4" s="54"/>
    </row>
    <row r="5" spans="1:10" ht="15.75" customHeight="1">
      <c r="A5" s="32"/>
      <c r="B5" s="52"/>
      <c r="C5" s="24" t="s">
        <v>18</v>
      </c>
      <c r="D5" s="58" t="s">
        <v>19</v>
      </c>
      <c r="E5" s="24"/>
      <c r="F5" s="24" t="s">
        <v>18</v>
      </c>
      <c r="G5" s="24" t="s">
        <v>19</v>
      </c>
      <c r="H5" s="24"/>
      <c r="I5" s="24" t="s">
        <v>18</v>
      </c>
      <c r="J5" s="24" t="s">
        <v>19</v>
      </c>
    </row>
    <row r="6" spans="1:10" ht="20.25" customHeight="1">
      <c r="A6" s="27" t="s">
        <v>3</v>
      </c>
      <c r="B6" s="30"/>
      <c r="C6" s="1"/>
      <c r="D6" s="59"/>
      <c r="E6" s="1"/>
      <c r="F6" s="1"/>
      <c r="G6" s="1"/>
      <c r="H6" s="1"/>
      <c r="I6" s="1"/>
      <c r="J6" s="1"/>
    </row>
    <row r="7" spans="1:10" ht="15.75" customHeight="1">
      <c r="A7" s="38" t="s">
        <v>70</v>
      </c>
      <c r="B7" s="30"/>
      <c r="C7" s="1">
        <v>78799</v>
      </c>
      <c r="D7" s="60">
        <f aca="true" t="shared" si="0" ref="D7:D12">(C7/$C$18)*100</f>
        <v>25.154263350603166</v>
      </c>
      <c r="E7" s="1"/>
      <c r="F7" s="1">
        <v>117299</v>
      </c>
      <c r="G7" s="1">
        <f>(F7/$F$18)*100</f>
        <v>26.526292461086527</v>
      </c>
      <c r="H7" s="1"/>
      <c r="I7" s="1">
        <f aca="true" t="shared" si="1" ref="I7:I17">C7+F7</f>
        <v>196098</v>
      </c>
      <c r="J7" s="1">
        <f aca="true" t="shared" si="2" ref="J7:J17">(I7/$I$18)*100</f>
        <v>25.957361190900404</v>
      </c>
    </row>
    <row r="8" spans="1:10" ht="12.75">
      <c r="A8" s="38" t="s">
        <v>71</v>
      </c>
      <c r="B8" s="30"/>
      <c r="C8" s="1">
        <v>62280</v>
      </c>
      <c r="D8" s="60">
        <f t="shared" si="0"/>
        <v>19.881058407791535</v>
      </c>
      <c r="E8" s="1"/>
      <c r="F8" s="1">
        <v>90684</v>
      </c>
      <c r="G8" s="1">
        <v>20</v>
      </c>
      <c r="H8" s="1"/>
      <c r="I8" s="1">
        <f t="shared" si="1"/>
        <v>152964</v>
      </c>
      <c r="J8" s="1">
        <f t="shared" si="2"/>
        <v>20.24774244104932</v>
      </c>
    </row>
    <row r="9" spans="1:10" ht="12.75">
      <c r="A9" s="38" t="s">
        <v>72</v>
      </c>
      <c r="B9" s="30"/>
      <c r="C9" s="1">
        <v>49108</v>
      </c>
      <c r="D9" s="60">
        <f t="shared" si="0"/>
        <v>15.676284783073646</v>
      </c>
      <c r="E9" s="1"/>
      <c r="F9" s="1">
        <v>72933</v>
      </c>
      <c r="G9" s="1">
        <f>(F9/$F$18)*100</f>
        <v>16.493253037659517</v>
      </c>
      <c r="H9" s="1"/>
      <c r="I9" s="1">
        <f t="shared" si="1"/>
        <v>122041</v>
      </c>
      <c r="J9" s="1">
        <f t="shared" si="2"/>
        <v>16.154485599540415</v>
      </c>
    </row>
    <row r="10" spans="1:10" ht="12.75">
      <c r="A10" s="38" t="s">
        <v>73</v>
      </c>
      <c r="B10" s="30"/>
      <c r="C10" s="1">
        <v>38422</v>
      </c>
      <c r="D10" s="60">
        <f t="shared" si="0"/>
        <v>12.265093547594194</v>
      </c>
      <c r="E10" s="1"/>
      <c r="F10" s="1">
        <v>57659</v>
      </c>
      <c r="G10" s="1">
        <v>13</v>
      </c>
      <c r="H10" s="1"/>
      <c r="I10" s="1">
        <f t="shared" si="1"/>
        <v>96081</v>
      </c>
      <c r="J10" s="1">
        <f t="shared" si="2"/>
        <v>12.718177750833265</v>
      </c>
    </row>
    <row r="11" spans="1:10" ht="12.75">
      <c r="A11" s="38" t="s">
        <v>74</v>
      </c>
      <c r="B11" s="30"/>
      <c r="C11" s="1">
        <v>30215</v>
      </c>
      <c r="D11" s="60">
        <f t="shared" si="0"/>
        <v>9.645250157216141</v>
      </c>
      <c r="E11" s="1"/>
      <c r="F11" s="1">
        <v>39811</v>
      </c>
      <c r="G11" s="1">
        <f aca="true" t="shared" si="3" ref="G11:G17">(F11/$F$18)*100</f>
        <v>9.002960205699244</v>
      </c>
      <c r="H11" s="1"/>
      <c r="I11" s="1">
        <f t="shared" si="1"/>
        <v>70026</v>
      </c>
      <c r="J11" s="1">
        <v>9</v>
      </c>
    </row>
    <row r="12" spans="1:10" ht="12.75">
      <c r="A12" s="38" t="s">
        <v>75</v>
      </c>
      <c r="B12" s="30"/>
      <c r="C12" s="1">
        <v>21306</v>
      </c>
      <c r="D12" s="60">
        <f t="shared" si="0"/>
        <v>6.801313911952576</v>
      </c>
      <c r="E12" s="1"/>
      <c r="F12" s="1">
        <v>25791</v>
      </c>
      <c r="G12" s="1">
        <f t="shared" si="3"/>
        <v>5.832441954866474</v>
      </c>
      <c r="H12" s="1"/>
      <c r="I12" s="1">
        <f t="shared" si="1"/>
        <v>47097</v>
      </c>
      <c r="J12" s="1">
        <f t="shared" si="2"/>
        <v>6.234198411038543</v>
      </c>
    </row>
    <row r="13" spans="1:10" ht="12.75">
      <c r="A13" s="38" t="s">
        <v>76</v>
      </c>
      <c r="B13" s="30"/>
      <c r="C13" s="1">
        <v>13743</v>
      </c>
      <c r="D13" s="60">
        <v>4</v>
      </c>
      <c r="E13" s="1"/>
      <c r="F13" s="1">
        <v>16479</v>
      </c>
      <c r="G13" s="1">
        <f t="shared" si="3"/>
        <v>3.72660272863575</v>
      </c>
      <c r="H13" s="1"/>
      <c r="I13" s="1">
        <f t="shared" si="1"/>
        <v>30222</v>
      </c>
      <c r="J13" s="1">
        <f t="shared" si="2"/>
        <v>4.000465940047283</v>
      </c>
    </row>
    <row r="14" spans="1:10" ht="12.75">
      <c r="A14" s="38" t="s">
        <v>77</v>
      </c>
      <c r="B14" s="30"/>
      <c r="C14" s="1">
        <v>8194</v>
      </c>
      <c r="D14" s="60">
        <f>(C14/$C$18)*100</f>
        <v>2.615693522694988</v>
      </c>
      <c r="E14" s="1"/>
      <c r="F14" s="1">
        <v>9796</v>
      </c>
      <c r="G14" s="1">
        <f t="shared" si="3"/>
        <v>2.2152922100683177</v>
      </c>
      <c r="H14" s="1"/>
      <c r="I14" s="1">
        <f t="shared" si="1"/>
        <v>17990</v>
      </c>
      <c r="J14" s="1">
        <v>3</v>
      </c>
    </row>
    <row r="15" spans="1:10" ht="12.75">
      <c r="A15" s="38" t="s">
        <v>78</v>
      </c>
      <c r="B15" s="30"/>
      <c r="C15" s="1">
        <v>7184</v>
      </c>
      <c r="D15" s="60">
        <f>(C15/$C$18)*100</f>
        <v>2.293280725779936</v>
      </c>
      <c r="E15" s="1"/>
      <c r="F15" s="1">
        <v>8006</v>
      </c>
      <c r="G15" s="1">
        <f t="shared" si="3"/>
        <v>1.8104970838920937</v>
      </c>
      <c r="H15" s="1"/>
      <c r="I15" s="1">
        <f t="shared" si="1"/>
        <v>15190</v>
      </c>
      <c r="J15" s="1">
        <f t="shared" si="2"/>
        <v>2.0106901472211707</v>
      </c>
    </row>
    <row r="16" spans="1:10" ht="12.75">
      <c r="A16" s="38" t="s">
        <v>79</v>
      </c>
      <c r="B16" s="30"/>
      <c r="C16" s="1">
        <v>3877</v>
      </c>
      <c r="D16" s="60">
        <f>(C16/$C$18)*100</f>
        <v>1.2376182313263935</v>
      </c>
      <c r="E16" s="1"/>
      <c r="F16" s="1">
        <v>3651</v>
      </c>
      <c r="G16" s="1">
        <f t="shared" si="3"/>
        <v>0.8256463718823427</v>
      </c>
      <c r="H16" s="1"/>
      <c r="I16" s="1">
        <f t="shared" si="1"/>
        <v>7528</v>
      </c>
      <c r="J16" s="1">
        <f t="shared" si="2"/>
        <v>0.9964763283924274</v>
      </c>
    </row>
    <row r="17" spans="1:10" ht="12.75">
      <c r="A17" s="38" t="s">
        <v>80</v>
      </c>
      <c r="B17" s="30"/>
      <c r="C17" s="1">
        <v>135</v>
      </c>
      <c r="D17" s="60">
        <f>(C17/$C$18)*100</f>
        <v>0.043094779785675295</v>
      </c>
      <c r="E17" s="1"/>
      <c r="F17" s="1">
        <v>90</v>
      </c>
      <c r="G17" s="1">
        <f t="shared" si="3"/>
        <v>0.020352827573106226</v>
      </c>
      <c r="H17" s="1"/>
      <c r="I17" s="1">
        <f t="shared" si="1"/>
        <v>225</v>
      </c>
      <c r="J17" s="1">
        <f t="shared" si="2"/>
        <v>0.029783099613216815</v>
      </c>
    </row>
    <row r="18" spans="1:10" ht="15.75" customHeight="1">
      <c r="A18" s="39" t="s">
        <v>2</v>
      </c>
      <c r="B18" s="30"/>
      <c r="C18" s="61">
        <f>SUM(C7:C17)</f>
        <v>313263</v>
      </c>
      <c r="D18" s="62">
        <v>100</v>
      </c>
      <c r="E18" s="61"/>
      <c r="F18" s="61">
        <f>SUM(F7:F17)</f>
        <v>442199</v>
      </c>
      <c r="G18" s="61">
        <v>100</v>
      </c>
      <c r="H18" s="61"/>
      <c r="I18" s="61">
        <f>SUM(I7:I17)</f>
        <v>755462</v>
      </c>
      <c r="J18" s="61">
        <v>100</v>
      </c>
    </row>
    <row r="19" spans="1:10" ht="12.75" customHeight="1">
      <c r="A19" s="38"/>
      <c r="B19" s="30"/>
      <c r="C19" s="1"/>
      <c r="D19" s="59"/>
      <c r="E19" s="1"/>
      <c r="F19" s="1"/>
      <c r="G19" s="1"/>
      <c r="H19" s="1"/>
      <c r="I19" s="1"/>
      <c r="J19" s="1"/>
    </row>
    <row r="20" spans="1:10" ht="20.25" customHeight="1">
      <c r="A20" s="63" t="s">
        <v>7</v>
      </c>
      <c r="B20" s="30"/>
      <c r="C20" s="1"/>
      <c r="D20" s="59"/>
      <c r="E20" s="1"/>
      <c r="F20" s="1"/>
      <c r="G20" s="1"/>
      <c r="H20" s="1"/>
      <c r="I20" s="1"/>
      <c r="J20" s="1"/>
    </row>
    <row r="21" spans="1:10" ht="15.75" customHeight="1">
      <c r="A21" s="38" t="s">
        <v>70</v>
      </c>
      <c r="B21" s="30"/>
      <c r="C21" s="1">
        <v>2125</v>
      </c>
      <c r="D21" s="1">
        <f aca="true" t="shared" si="4" ref="D21:D31">(C21/$C$32)*100</f>
        <v>37.85854266880456</v>
      </c>
      <c r="E21" s="1"/>
      <c r="F21" s="1">
        <v>3374</v>
      </c>
      <c r="G21" s="1">
        <f aca="true" t="shared" si="5" ref="G21:G31">(F21/$F$32)*100</f>
        <v>43.63119099961205</v>
      </c>
      <c r="H21" s="1"/>
      <c r="I21" s="1">
        <f aca="true" t="shared" si="6" ref="I21:I31">C21+F21</f>
        <v>5499</v>
      </c>
      <c r="J21" s="1">
        <f aca="true" t="shared" si="7" ref="J21:J31">(I21/$I$32)*100</f>
        <v>41.20335681102952</v>
      </c>
    </row>
    <row r="22" spans="1:10" ht="12.75">
      <c r="A22" s="38" t="s">
        <v>71</v>
      </c>
      <c r="B22" s="30"/>
      <c r="C22" s="1">
        <v>2640</v>
      </c>
      <c r="D22" s="1">
        <f t="shared" si="4"/>
        <v>47.033671833244256</v>
      </c>
      <c r="E22" s="1"/>
      <c r="F22" s="1">
        <v>3181</v>
      </c>
      <c r="G22" s="1">
        <v>41</v>
      </c>
      <c r="H22" s="1"/>
      <c r="I22" s="1">
        <f t="shared" si="6"/>
        <v>5821</v>
      </c>
      <c r="J22" s="1">
        <f t="shared" si="7"/>
        <v>43.61606473849843</v>
      </c>
    </row>
    <row r="23" spans="1:10" ht="12.75">
      <c r="A23" s="38" t="s">
        <v>72</v>
      </c>
      <c r="B23" s="30"/>
      <c r="C23" s="1">
        <v>603</v>
      </c>
      <c r="D23" s="1">
        <v>11</v>
      </c>
      <c r="E23" s="1"/>
      <c r="F23" s="1">
        <v>821</v>
      </c>
      <c r="G23" s="1">
        <f t="shared" si="5"/>
        <v>10.616836932626407</v>
      </c>
      <c r="H23" s="1"/>
      <c r="I23" s="1">
        <f t="shared" si="6"/>
        <v>1424</v>
      </c>
      <c r="J23" s="1">
        <f t="shared" si="7"/>
        <v>10.669863629551926</v>
      </c>
    </row>
    <row r="24" spans="1:10" ht="12.75">
      <c r="A24" s="38" t="s">
        <v>73</v>
      </c>
      <c r="B24" s="30"/>
      <c r="C24" s="1">
        <v>160</v>
      </c>
      <c r="D24" s="1">
        <f t="shared" si="4"/>
        <v>2.850525565651167</v>
      </c>
      <c r="E24" s="1"/>
      <c r="F24" s="1">
        <v>239</v>
      </c>
      <c r="G24" s="1">
        <f t="shared" si="5"/>
        <v>3.0906504590715116</v>
      </c>
      <c r="H24" s="1"/>
      <c r="I24" s="1">
        <f t="shared" si="6"/>
        <v>399</v>
      </c>
      <c r="J24" s="1">
        <f t="shared" si="7"/>
        <v>2.9896598231679903</v>
      </c>
    </row>
    <row r="25" spans="1:10" ht="12.75">
      <c r="A25" s="38" t="s">
        <v>74</v>
      </c>
      <c r="B25" s="30"/>
      <c r="C25" s="1">
        <v>49</v>
      </c>
      <c r="D25" s="1">
        <f t="shared" si="4"/>
        <v>0.8729734544806699</v>
      </c>
      <c r="E25" s="1"/>
      <c r="F25" s="1">
        <v>64</v>
      </c>
      <c r="G25" s="1">
        <v>1</v>
      </c>
      <c r="H25" s="1"/>
      <c r="I25" s="1">
        <f t="shared" si="6"/>
        <v>113</v>
      </c>
      <c r="J25" s="1">
        <v>1</v>
      </c>
    </row>
    <row r="26" spans="1:10" ht="12.75">
      <c r="A26" s="38" t="s">
        <v>75</v>
      </c>
      <c r="B26" s="30"/>
      <c r="C26" s="1">
        <v>18</v>
      </c>
      <c r="D26" s="1">
        <f t="shared" si="4"/>
        <v>0.3206841261357563</v>
      </c>
      <c r="E26" s="1"/>
      <c r="F26" s="1">
        <v>29</v>
      </c>
      <c r="G26" s="1">
        <f t="shared" si="5"/>
        <v>0.3750161644898487</v>
      </c>
      <c r="H26" s="1"/>
      <c r="I26" s="1">
        <f t="shared" si="6"/>
        <v>47</v>
      </c>
      <c r="J26" s="1">
        <f t="shared" si="7"/>
        <v>0.3521654428293121</v>
      </c>
    </row>
    <row r="27" spans="1:10" ht="12.75">
      <c r="A27" s="38" t="s">
        <v>76</v>
      </c>
      <c r="B27" s="30"/>
      <c r="C27" s="1">
        <v>9</v>
      </c>
      <c r="D27" s="1">
        <f t="shared" si="4"/>
        <v>0.16034206306787815</v>
      </c>
      <c r="E27" s="1"/>
      <c r="F27" s="1">
        <v>14</v>
      </c>
      <c r="G27" s="1">
        <f t="shared" si="5"/>
        <v>0.1810422863054442</v>
      </c>
      <c r="H27" s="1"/>
      <c r="I27" s="1">
        <f t="shared" si="6"/>
        <v>23</v>
      </c>
      <c r="J27" s="1">
        <f t="shared" si="7"/>
        <v>0.17233628053349317</v>
      </c>
    </row>
    <row r="28" spans="1:10" ht="12.75">
      <c r="A28" s="38" t="s">
        <v>77</v>
      </c>
      <c r="B28" s="30"/>
      <c r="C28" s="1">
        <v>5</v>
      </c>
      <c r="D28" s="60">
        <f t="shared" si="4"/>
        <v>0.08907892392659897</v>
      </c>
      <c r="E28" s="1"/>
      <c r="F28" s="1">
        <v>4</v>
      </c>
      <c r="G28" s="1">
        <f t="shared" si="5"/>
        <v>0.051726367515841205</v>
      </c>
      <c r="H28" s="1"/>
      <c r="I28" s="1">
        <f t="shared" si="6"/>
        <v>9</v>
      </c>
      <c r="J28" s="1">
        <f t="shared" si="7"/>
        <v>0.06743593586093212</v>
      </c>
    </row>
    <row r="29" spans="1:10" ht="12.75">
      <c r="A29" s="38" t="s">
        <v>78</v>
      </c>
      <c r="B29" s="30"/>
      <c r="C29" s="1">
        <v>2</v>
      </c>
      <c r="D29" s="60">
        <f t="shared" si="4"/>
        <v>0.035631569570639586</v>
      </c>
      <c r="E29" s="1"/>
      <c r="F29" s="1">
        <v>7</v>
      </c>
      <c r="G29" s="1">
        <f t="shared" si="5"/>
        <v>0.0905211431527221</v>
      </c>
      <c r="H29" s="1"/>
      <c r="I29" s="1">
        <f t="shared" si="6"/>
        <v>9</v>
      </c>
      <c r="J29" s="1">
        <f t="shared" si="7"/>
        <v>0.06743593586093212</v>
      </c>
    </row>
    <row r="30" spans="1:11" ht="12.75">
      <c r="A30" s="38" t="s">
        <v>79</v>
      </c>
      <c r="B30" s="30"/>
      <c r="C30" s="1">
        <v>2</v>
      </c>
      <c r="D30" s="60">
        <f t="shared" si="4"/>
        <v>0.035631569570639586</v>
      </c>
      <c r="E30" s="1"/>
      <c r="F30" s="1">
        <v>0</v>
      </c>
      <c r="G30" s="1">
        <f t="shared" si="5"/>
        <v>0</v>
      </c>
      <c r="H30" s="1"/>
      <c r="I30" s="1">
        <f t="shared" si="6"/>
        <v>2</v>
      </c>
      <c r="J30" s="1">
        <f t="shared" si="7"/>
        <v>0.01498576352465158</v>
      </c>
      <c r="K30" s="7"/>
    </row>
    <row r="31" spans="1:10" ht="12.75">
      <c r="A31" s="38" t="s">
        <v>80</v>
      </c>
      <c r="B31" s="30"/>
      <c r="C31" s="1">
        <v>0</v>
      </c>
      <c r="D31" s="60">
        <f t="shared" si="4"/>
        <v>0</v>
      </c>
      <c r="E31" s="1"/>
      <c r="F31" s="1">
        <v>0</v>
      </c>
      <c r="G31" s="1">
        <f t="shared" si="5"/>
        <v>0</v>
      </c>
      <c r="H31" s="1"/>
      <c r="I31" s="1">
        <f t="shared" si="6"/>
        <v>0</v>
      </c>
      <c r="J31" s="1">
        <f t="shared" si="7"/>
        <v>0</v>
      </c>
    </row>
    <row r="32" spans="1:10" ht="15.75" customHeight="1">
      <c r="A32" s="39" t="s">
        <v>2</v>
      </c>
      <c r="B32" s="30"/>
      <c r="C32" s="1">
        <f>SUM(C21:C31)</f>
        <v>5613</v>
      </c>
      <c r="D32" s="60">
        <v>100</v>
      </c>
      <c r="E32" s="1"/>
      <c r="F32" s="1">
        <f>SUM(F21:F31)</f>
        <v>7733</v>
      </c>
      <c r="G32" s="1">
        <v>100</v>
      </c>
      <c r="H32" s="1"/>
      <c r="I32" s="1">
        <f>SUM(I21:I31)</f>
        <v>13346</v>
      </c>
      <c r="J32" s="1">
        <v>100</v>
      </c>
    </row>
    <row r="33" spans="1:10" ht="12.75" customHeight="1">
      <c r="A33" s="38"/>
      <c r="B33" s="30"/>
      <c r="C33" s="1"/>
      <c r="D33" s="59"/>
      <c r="E33" s="1"/>
      <c r="F33" s="1"/>
      <c r="G33" s="1"/>
      <c r="H33" s="1"/>
      <c r="I33" s="1"/>
      <c r="J33" s="1"/>
    </row>
    <row r="34" spans="1:10" ht="21" customHeight="1">
      <c r="A34" s="64" t="s">
        <v>8</v>
      </c>
      <c r="B34" s="30"/>
      <c r="C34" s="1"/>
      <c r="D34" s="59"/>
      <c r="E34" s="1"/>
      <c r="F34" s="1"/>
      <c r="G34" s="1"/>
      <c r="H34" s="1"/>
      <c r="I34" s="1"/>
      <c r="J34" s="1"/>
    </row>
    <row r="35" spans="1:10" ht="15.75" customHeight="1">
      <c r="A35" s="38" t="s">
        <v>70</v>
      </c>
      <c r="B35" s="30"/>
      <c r="C35" s="1">
        <f aca="true" t="shared" si="8" ref="C35:C43">C7+C21</f>
        <v>80924</v>
      </c>
      <c r="D35" s="1">
        <f aca="true" t="shared" si="9" ref="D35:D45">(C35/$C$46)*100</f>
        <v>25.377889838056173</v>
      </c>
      <c r="E35" s="1"/>
      <c r="F35" s="1">
        <f aca="true" t="shared" si="10" ref="F35:F43">F7+F21</f>
        <v>120673</v>
      </c>
      <c r="G35" s="1">
        <f>(F35/$F$46)*100</f>
        <v>26.82027506378742</v>
      </c>
      <c r="H35" s="1"/>
      <c r="I35" s="1">
        <f>F35+C35</f>
        <v>201597</v>
      </c>
      <c r="J35" s="1">
        <f aca="true" t="shared" si="11" ref="J35:J43">(I35/$I$46)*100</f>
        <v>26.222021623084046</v>
      </c>
    </row>
    <row r="36" spans="1:10" ht="12.75">
      <c r="A36" s="38" t="s">
        <v>71</v>
      </c>
      <c r="B36" s="30"/>
      <c r="C36" s="1">
        <f t="shared" si="8"/>
        <v>64920</v>
      </c>
      <c r="D36" s="1">
        <f t="shared" si="9"/>
        <v>20.35901102622963</v>
      </c>
      <c r="E36" s="1"/>
      <c r="F36" s="1">
        <f t="shared" si="10"/>
        <v>93865</v>
      </c>
      <c r="G36" s="1">
        <f>(F36/$F$46)*100</f>
        <v>20.862041375141132</v>
      </c>
      <c r="H36" s="1"/>
      <c r="I36" s="1">
        <f aca="true" t="shared" si="12" ref="I36:I45">F36+C36</f>
        <v>158785</v>
      </c>
      <c r="J36" s="1">
        <f t="shared" si="11"/>
        <v>20.653401109249643</v>
      </c>
    </row>
    <row r="37" spans="1:10" ht="12.75">
      <c r="A37" s="38" t="s">
        <v>72</v>
      </c>
      <c r="B37" s="30"/>
      <c r="C37" s="1">
        <f t="shared" si="8"/>
        <v>49711</v>
      </c>
      <c r="D37" s="1">
        <v>16</v>
      </c>
      <c r="E37" s="1"/>
      <c r="F37" s="1">
        <f t="shared" si="10"/>
        <v>73754</v>
      </c>
      <c r="G37" s="1">
        <f>(F37/$F$46)*100</f>
        <v>16.3922548296187</v>
      </c>
      <c r="H37" s="1"/>
      <c r="I37" s="1">
        <f t="shared" si="12"/>
        <v>123465</v>
      </c>
      <c r="J37" s="1">
        <f t="shared" si="11"/>
        <v>16.05927617818753</v>
      </c>
    </row>
    <row r="38" spans="1:10" ht="12.75">
      <c r="A38" s="38" t="s">
        <v>73</v>
      </c>
      <c r="B38" s="30"/>
      <c r="C38" s="1">
        <f t="shared" si="8"/>
        <v>38582</v>
      </c>
      <c r="D38" s="1">
        <f t="shared" si="9"/>
        <v>12.099374051355385</v>
      </c>
      <c r="E38" s="1"/>
      <c r="F38" s="1">
        <f t="shared" si="10"/>
        <v>57898</v>
      </c>
      <c r="G38" s="1">
        <f>(F38/$F$46)*100</f>
        <v>12.868166745197051</v>
      </c>
      <c r="H38" s="1"/>
      <c r="I38" s="1">
        <f t="shared" si="12"/>
        <v>96480</v>
      </c>
      <c r="J38" s="1">
        <v>13</v>
      </c>
    </row>
    <row r="39" spans="1:10" ht="12.75">
      <c r="A39" s="38" t="s">
        <v>74</v>
      </c>
      <c r="B39" s="30"/>
      <c r="C39" s="1">
        <f t="shared" si="8"/>
        <v>30264</v>
      </c>
      <c r="D39" s="1">
        <v>10</v>
      </c>
      <c r="E39" s="1"/>
      <c r="F39" s="1">
        <f t="shared" si="10"/>
        <v>39875</v>
      </c>
      <c r="G39" s="1">
        <f>(F39/$F$46)*100</f>
        <v>8.862450325827014</v>
      </c>
      <c r="H39" s="1"/>
      <c r="I39" s="1">
        <f t="shared" si="12"/>
        <v>70139</v>
      </c>
      <c r="J39" s="1">
        <f t="shared" si="11"/>
        <v>9.123084046992227</v>
      </c>
    </row>
    <row r="40" spans="1:10" ht="12.75">
      <c r="A40" s="38" t="s">
        <v>75</v>
      </c>
      <c r="B40" s="30"/>
      <c r="C40" s="1">
        <f t="shared" si="8"/>
        <v>21324</v>
      </c>
      <c r="D40" s="1">
        <f t="shared" si="9"/>
        <v>6.6872389267301395</v>
      </c>
      <c r="E40" s="1"/>
      <c r="F40" s="1">
        <f t="shared" si="10"/>
        <v>25820</v>
      </c>
      <c r="G40" s="1">
        <v>6</v>
      </c>
      <c r="H40" s="1"/>
      <c r="I40" s="1">
        <f t="shared" si="12"/>
        <v>47144</v>
      </c>
      <c r="J40" s="1">
        <f t="shared" si="11"/>
        <v>6.132090196772146</v>
      </c>
    </row>
    <row r="41" spans="1:10" ht="12.75">
      <c r="A41" s="38" t="s">
        <v>76</v>
      </c>
      <c r="B41" s="30"/>
      <c r="C41" s="1">
        <f t="shared" si="8"/>
        <v>13752</v>
      </c>
      <c r="D41" s="1">
        <f t="shared" si="9"/>
        <v>4.312648176720732</v>
      </c>
      <c r="E41" s="1"/>
      <c r="F41" s="1">
        <f t="shared" si="10"/>
        <v>16493</v>
      </c>
      <c r="G41" s="1">
        <v>3</v>
      </c>
      <c r="H41" s="1"/>
      <c r="I41" s="1">
        <f t="shared" si="12"/>
        <v>30245</v>
      </c>
      <c r="J41" s="1">
        <f t="shared" si="11"/>
        <v>3.934012133068334</v>
      </c>
    </row>
    <row r="42" spans="1:10" ht="12.75">
      <c r="A42" s="38" t="s">
        <v>77</v>
      </c>
      <c r="B42" s="30"/>
      <c r="C42" s="1">
        <f t="shared" si="8"/>
        <v>8199</v>
      </c>
      <c r="D42" s="1">
        <v>3</v>
      </c>
      <c r="E42" s="1"/>
      <c r="F42" s="1">
        <f t="shared" si="10"/>
        <v>9800</v>
      </c>
      <c r="G42" s="1">
        <f>(F42/$F$46)*100</f>
        <v>2.1781069139336613</v>
      </c>
      <c r="H42" s="1"/>
      <c r="I42" s="1">
        <f t="shared" si="12"/>
        <v>17999</v>
      </c>
      <c r="J42" s="1">
        <f>(I42/$I$46)*100</f>
        <v>2.341156699722167</v>
      </c>
    </row>
    <row r="43" spans="1:10" ht="12.75">
      <c r="A43" s="38" t="s">
        <v>78</v>
      </c>
      <c r="B43" s="30"/>
      <c r="C43" s="1">
        <f t="shared" si="8"/>
        <v>7186</v>
      </c>
      <c r="D43" s="1">
        <f t="shared" si="9"/>
        <v>2.2535405612212895</v>
      </c>
      <c r="E43" s="1"/>
      <c r="F43" s="1">
        <f t="shared" si="10"/>
        <v>8013</v>
      </c>
      <c r="G43" s="1">
        <f>(F43/$F$46)*100</f>
        <v>1.7809357858520842</v>
      </c>
      <c r="H43" s="1"/>
      <c r="I43" s="1">
        <f t="shared" si="12"/>
        <v>15199</v>
      </c>
      <c r="J43" s="1">
        <f t="shared" si="11"/>
        <v>1.9769565353118073</v>
      </c>
    </row>
    <row r="44" spans="1:10" ht="12.75">
      <c r="A44" s="38" t="s">
        <v>79</v>
      </c>
      <c r="B44" s="30"/>
      <c r="C44" s="1">
        <f>C16+C30</f>
        <v>3879</v>
      </c>
      <c r="D44" s="1">
        <f t="shared" si="9"/>
        <v>1.2164603168629813</v>
      </c>
      <c r="E44" s="1"/>
      <c r="F44" s="1">
        <f>F16+F30</f>
        <v>3651</v>
      </c>
      <c r="G44" s="1">
        <f>(F44/$F$46)*100</f>
        <v>0.8114559533440608</v>
      </c>
      <c r="H44" s="1"/>
      <c r="I44" s="1">
        <f t="shared" si="12"/>
        <v>7530</v>
      </c>
      <c r="J44" s="1">
        <f>(I44/$I$46)*100</f>
        <v>0.9794382992892894</v>
      </c>
    </row>
    <row r="45" spans="1:10" ht="12.75">
      <c r="A45" s="38" t="s">
        <v>80</v>
      </c>
      <c r="B45" s="30"/>
      <c r="C45" s="1">
        <f>C17+C31</f>
        <v>135</v>
      </c>
      <c r="D45" s="1">
        <f t="shared" si="9"/>
        <v>0.042336205923305614</v>
      </c>
      <c r="E45" s="1"/>
      <c r="F45" s="1">
        <f>F17+F31</f>
        <v>90</v>
      </c>
      <c r="G45" s="1">
        <f>(F45/$F$46)*100</f>
        <v>0.0200030226789826</v>
      </c>
      <c r="H45" s="1"/>
      <c r="I45" s="1">
        <f t="shared" si="12"/>
        <v>225</v>
      </c>
      <c r="J45" s="1">
        <f>(I45/$I$46)*100</f>
        <v>0.02926608464011821</v>
      </c>
    </row>
    <row r="46" spans="1:10" ht="15.75" customHeight="1">
      <c r="A46" s="40" t="s">
        <v>2</v>
      </c>
      <c r="B46" s="52"/>
      <c r="C46" s="31">
        <f>SUM(C35:C45)</f>
        <v>318876</v>
      </c>
      <c r="D46" s="31">
        <v>100</v>
      </c>
      <c r="E46" s="31"/>
      <c r="F46" s="31">
        <f>SUM(F35:F45)</f>
        <v>449932</v>
      </c>
      <c r="G46" s="31">
        <v>100</v>
      </c>
      <c r="H46" s="31"/>
      <c r="I46" s="31">
        <f>SUM(I35:I45)</f>
        <v>768808</v>
      </c>
      <c r="J46" s="31">
        <v>100</v>
      </c>
    </row>
    <row r="47" ht="24" customHeight="1"/>
  </sheetData>
  <mergeCells count="2">
    <mergeCell ref="A3:J3"/>
    <mergeCell ref="A1:J1"/>
  </mergeCells>
  <printOptions/>
  <pageMargins left="0.7874015748031497" right="0.3937007874015748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B26" sqref="B26"/>
    </sheetView>
  </sheetViews>
  <sheetFormatPr defaultColWidth="9.140625" defaultRowHeight="12.75"/>
  <cols>
    <col min="1" max="1" width="26.7109375" style="0" customWidth="1"/>
    <col min="2" max="4" width="6.7109375" style="0" customWidth="1"/>
    <col min="5" max="5" width="1.7109375" style="0" customWidth="1"/>
    <col min="6" max="8" width="6.7109375" style="0" customWidth="1"/>
    <col min="9" max="9" width="1.7109375" style="0" customWidth="1"/>
    <col min="10" max="12" width="6.7109375" style="0" customWidth="1"/>
    <col min="13" max="13" width="1.8515625" style="0" customWidth="1"/>
  </cols>
  <sheetData>
    <row r="1" spans="1:12" ht="27" customHeight="1">
      <c r="A1" s="101" t="s">
        <v>115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2.75" customHeight="1">
      <c r="A2" s="77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27" customHeight="1">
      <c r="A3" s="102" t="s">
        <v>109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15.75" customHeight="1">
      <c r="A4" s="33" t="s">
        <v>17</v>
      </c>
      <c r="B4" s="96">
        <v>37987</v>
      </c>
      <c r="C4" s="97"/>
      <c r="D4" s="97"/>
      <c r="E4" s="23"/>
      <c r="F4" s="96">
        <v>38353</v>
      </c>
      <c r="G4" s="97"/>
      <c r="H4" s="97"/>
      <c r="I4" s="23"/>
      <c r="J4" s="96">
        <v>38718</v>
      </c>
      <c r="K4" s="97"/>
      <c r="L4" s="97"/>
    </row>
    <row r="5" spans="1:12" ht="15.75" customHeight="1">
      <c r="A5" s="32"/>
      <c r="B5" s="24" t="s">
        <v>20</v>
      </c>
      <c r="C5" s="24" t="s">
        <v>1</v>
      </c>
      <c r="D5" s="24" t="s">
        <v>2</v>
      </c>
      <c r="E5" s="24"/>
      <c r="F5" s="24" t="s">
        <v>0</v>
      </c>
      <c r="G5" s="24" t="s">
        <v>1</v>
      </c>
      <c r="H5" s="24" t="s">
        <v>2</v>
      </c>
      <c r="I5" s="24"/>
      <c r="J5" s="24" t="s">
        <v>0</v>
      </c>
      <c r="K5" s="24" t="s">
        <v>1</v>
      </c>
      <c r="L5" s="24" t="s">
        <v>2</v>
      </c>
    </row>
    <row r="6" spans="1:12" ht="20.25" customHeight="1">
      <c r="A6" s="25" t="s">
        <v>13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3" ht="15.75" customHeight="1">
      <c r="A7" s="38" t="s">
        <v>70</v>
      </c>
      <c r="B7" s="1">
        <v>3115</v>
      </c>
      <c r="C7" s="1">
        <v>4966</v>
      </c>
      <c r="D7" s="1">
        <f>B7+C7</f>
        <v>8081</v>
      </c>
      <c r="E7" s="1"/>
      <c r="F7" s="1">
        <v>2203</v>
      </c>
      <c r="G7" s="1">
        <v>4316</v>
      </c>
      <c r="H7" s="1">
        <f aca="true" t="shared" si="0" ref="H7:H17">SUM(F7:G7)</f>
        <v>6519</v>
      </c>
      <c r="I7" s="5"/>
      <c r="J7" s="1">
        <v>1789</v>
      </c>
      <c r="K7" s="1">
        <v>3245</v>
      </c>
      <c r="L7" s="1">
        <v>5034</v>
      </c>
      <c r="M7" s="2"/>
    </row>
    <row r="8" spans="1:12" ht="12" customHeight="1">
      <c r="A8" s="38" t="s">
        <v>71</v>
      </c>
      <c r="B8" s="1">
        <v>4452</v>
      </c>
      <c r="C8" s="1">
        <v>8351</v>
      </c>
      <c r="D8" s="1">
        <f aca="true" t="shared" si="1" ref="D8:D17">B8+C8</f>
        <v>12803</v>
      </c>
      <c r="E8" s="1"/>
      <c r="F8" s="1">
        <v>3578</v>
      </c>
      <c r="G8" s="1">
        <v>5484</v>
      </c>
      <c r="H8" s="1">
        <f t="shared" si="0"/>
        <v>9062</v>
      </c>
      <c r="I8" s="5"/>
      <c r="J8" s="1">
        <v>3608</v>
      </c>
      <c r="K8" s="1">
        <v>4265</v>
      </c>
      <c r="L8" s="1">
        <v>7873</v>
      </c>
    </row>
    <row r="9" spans="1:12" ht="12" customHeight="1">
      <c r="A9" s="38" t="s">
        <v>72</v>
      </c>
      <c r="B9" s="1">
        <v>3331</v>
      </c>
      <c r="C9" s="1">
        <v>5069</v>
      </c>
      <c r="D9" s="1">
        <f t="shared" si="1"/>
        <v>8400</v>
      </c>
      <c r="E9" s="1"/>
      <c r="F9" s="1">
        <v>3037</v>
      </c>
      <c r="G9" s="1">
        <v>3507</v>
      </c>
      <c r="H9" s="1">
        <f t="shared" si="0"/>
        <v>6544</v>
      </c>
      <c r="I9" s="5"/>
      <c r="J9" s="1">
        <v>1944</v>
      </c>
      <c r="K9" s="1">
        <v>2024</v>
      </c>
      <c r="L9" s="1">
        <v>3968</v>
      </c>
    </row>
    <row r="10" spans="1:12" ht="12" customHeight="1">
      <c r="A10" s="38" t="s">
        <v>73</v>
      </c>
      <c r="B10" s="1">
        <v>2738</v>
      </c>
      <c r="C10" s="1">
        <v>3409</v>
      </c>
      <c r="D10" s="1">
        <f t="shared" si="1"/>
        <v>6147</v>
      </c>
      <c r="E10" s="1"/>
      <c r="F10" s="1">
        <v>1667</v>
      </c>
      <c r="G10" s="1">
        <v>1735</v>
      </c>
      <c r="H10" s="1">
        <f t="shared" si="0"/>
        <v>3402</v>
      </c>
      <c r="I10" s="5"/>
      <c r="J10" s="1">
        <v>569</v>
      </c>
      <c r="K10" s="1">
        <v>672</v>
      </c>
      <c r="L10" s="1">
        <v>1241</v>
      </c>
    </row>
    <row r="11" spans="1:12" ht="12" customHeight="1">
      <c r="A11" s="38" t="s">
        <v>74</v>
      </c>
      <c r="B11" s="1">
        <v>1541</v>
      </c>
      <c r="C11" s="1">
        <v>1843</v>
      </c>
      <c r="D11" s="1">
        <f t="shared" si="1"/>
        <v>3384</v>
      </c>
      <c r="E11" s="1"/>
      <c r="F11" s="1">
        <v>474</v>
      </c>
      <c r="G11" s="1">
        <v>665</v>
      </c>
      <c r="H11" s="1">
        <f t="shared" si="0"/>
        <v>1139</v>
      </c>
      <c r="I11" s="5"/>
      <c r="J11" s="1">
        <v>147</v>
      </c>
      <c r="K11" s="1">
        <v>217</v>
      </c>
      <c r="L11" s="1">
        <v>364</v>
      </c>
    </row>
    <row r="12" spans="1:12" ht="12" customHeight="1">
      <c r="A12" s="38" t="s">
        <v>75</v>
      </c>
      <c r="B12" s="1">
        <v>695</v>
      </c>
      <c r="C12" s="1">
        <v>804</v>
      </c>
      <c r="D12" s="1">
        <f t="shared" si="1"/>
        <v>1499</v>
      </c>
      <c r="E12" s="1"/>
      <c r="F12" s="1">
        <v>195</v>
      </c>
      <c r="G12" s="1">
        <v>248</v>
      </c>
      <c r="H12" s="1">
        <f t="shared" si="0"/>
        <v>443</v>
      </c>
      <c r="I12" s="5"/>
      <c r="J12" s="1">
        <v>70</v>
      </c>
      <c r="K12" s="1">
        <v>99</v>
      </c>
      <c r="L12" s="1">
        <v>169</v>
      </c>
    </row>
    <row r="13" spans="1:12" ht="12" customHeight="1">
      <c r="A13" s="38" t="s">
        <v>76</v>
      </c>
      <c r="B13" s="1">
        <v>271</v>
      </c>
      <c r="C13" s="1">
        <v>366</v>
      </c>
      <c r="D13" s="1">
        <f t="shared" si="1"/>
        <v>637</v>
      </c>
      <c r="E13" s="1"/>
      <c r="F13" s="1">
        <v>64</v>
      </c>
      <c r="G13" s="1">
        <v>86</v>
      </c>
      <c r="H13" s="1">
        <f t="shared" si="0"/>
        <v>150</v>
      </c>
      <c r="I13" s="5"/>
      <c r="J13" s="1">
        <v>26</v>
      </c>
      <c r="K13" s="1">
        <v>40</v>
      </c>
      <c r="L13" s="1">
        <v>66</v>
      </c>
    </row>
    <row r="14" spans="1:12" ht="12" customHeight="1">
      <c r="A14" s="38" t="s">
        <v>77</v>
      </c>
      <c r="B14" s="1">
        <v>113</v>
      </c>
      <c r="C14" s="1">
        <v>132</v>
      </c>
      <c r="D14" s="1">
        <f t="shared" si="1"/>
        <v>245</v>
      </c>
      <c r="E14" s="1"/>
      <c r="F14" s="1">
        <v>18</v>
      </c>
      <c r="G14" s="1">
        <v>44</v>
      </c>
      <c r="H14" s="1">
        <f t="shared" si="0"/>
        <v>62</v>
      </c>
      <c r="I14" s="5"/>
      <c r="J14" s="1">
        <v>13</v>
      </c>
      <c r="K14" s="1">
        <v>15</v>
      </c>
      <c r="L14" s="1">
        <v>28</v>
      </c>
    </row>
    <row r="15" spans="1:12" ht="12" customHeight="1">
      <c r="A15" s="38" t="s">
        <v>78</v>
      </c>
      <c r="B15" s="1">
        <v>104</v>
      </c>
      <c r="C15" s="1">
        <v>120</v>
      </c>
      <c r="D15" s="1">
        <f t="shared" si="1"/>
        <v>224</v>
      </c>
      <c r="E15" s="1"/>
      <c r="F15" s="1">
        <v>29</v>
      </c>
      <c r="G15" s="1">
        <v>41</v>
      </c>
      <c r="H15" s="1">
        <f t="shared" si="0"/>
        <v>70</v>
      </c>
      <c r="I15" s="5"/>
      <c r="J15" s="1">
        <v>13</v>
      </c>
      <c r="K15" s="1">
        <v>18</v>
      </c>
      <c r="L15" s="1">
        <v>31</v>
      </c>
    </row>
    <row r="16" spans="1:12" ht="12" customHeight="1">
      <c r="A16" s="38" t="s">
        <v>79</v>
      </c>
      <c r="B16" s="1">
        <v>49</v>
      </c>
      <c r="C16" s="1">
        <v>58</v>
      </c>
      <c r="D16" s="1">
        <f t="shared" si="1"/>
        <v>107</v>
      </c>
      <c r="E16" s="1"/>
      <c r="F16" s="1">
        <v>15</v>
      </c>
      <c r="G16" s="1">
        <v>17</v>
      </c>
      <c r="H16" s="1">
        <f t="shared" si="0"/>
        <v>32</v>
      </c>
      <c r="I16" s="5"/>
      <c r="J16" s="1">
        <v>6</v>
      </c>
      <c r="K16" s="1">
        <v>7</v>
      </c>
      <c r="L16" s="1">
        <v>13</v>
      </c>
    </row>
    <row r="17" spans="1:12" ht="12" customHeight="1">
      <c r="A17" s="38" t="s">
        <v>80</v>
      </c>
      <c r="B17" s="1">
        <v>1</v>
      </c>
      <c r="C17" s="1">
        <v>1</v>
      </c>
      <c r="D17" s="1">
        <f t="shared" si="1"/>
        <v>2</v>
      </c>
      <c r="E17" s="1"/>
      <c r="F17" s="1">
        <v>0</v>
      </c>
      <c r="G17" s="1">
        <v>0</v>
      </c>
      <c r="H17" s="1">
        <f t="shared" si="0"/>
        <v>0</v>
      </c>
      <c r="I17" s="5"/>
      <c r="J17" s="1">
        <v>0</v>
      </c>
      <c r="K17" s="1">
        <v>0</v>
      </c>
      <c r="L17" s="1">
        <v>0</v>
      </c>
    </row>
    <row r="18" spans="1:12" ht="15" customHeight="1">
      <c r="A18" s="39" t="s">
        <v>2</v>
      </c>
      <c r="B18" s="1">
        <f>SUM(B7:B17)</f>
        <v>16410</v>
      </c>
      <c r="C18" s="1">
        <f>SUM(C7:C17)</f>
        <v>25119</v>
      </c>
      <c r="D18" s="1">
        <f>SUM(D7:D17)</f>
        <v>41529</v>
      </c>
      <c r="E18" s="1"/>
      <c r="F18" s="1">
        <f>SUM(F7:F17)</f>
        <v>11280</v>
      </c>
      <c r="G18" s="1">
        <f>SUM(G7:G17)</f>
        <v>16143</v>
      </c>
      <c r="H18" s="1">
        <f>SUM(H7:H17)</f>
        <v>27423</v>
      </c>
      <c r="I18" s="5"/>
      <c r="J18" s="1">
        <v>8185</v>
      </c>
      <c r="K18" s="1">
        <v>10602</v>
      </c>
      <c r="L18" s="1">
        <v>18787</v>
      </c>
    </row>
    <row r="19" spans="1:12" ht="15" customHeight="1">
      <c r="A19" s="39"/>
      <c r="B19" s="1"/>
      <c r="C19" s="1"/>
      <c r="D19" s="1"/>
      <c r="E19" s="5"/>
      <c r="F19" s="5"/>
      <c r="G19" s="5"/>
      <c r="H19" s="5"/>
      <c r="I19" s="5"/>
      <c r="J19" s="5"/>
      <c r="K19" s="5"/>
      <c r="L19" s="5"/>
    </row>
    <row r="20" spans="1:12" ht="20.25" customHeight="1">
      <c r="A20" s="25" t="s">
        <v>15</v>
      </c>
      <c r="B20" s="1"/>
      <c r="C20" s="1"/>
      <c r="D20" s="1"/>
      <c r="E20" s="5"/>
      <c r="F20" s="5"/>
      <c r="G20" s="5"/>
      <c r="H20" s="5"/>
      <c r="I20" s="5"/>
      <c r="J20" s="5"/>
      <c r="K20" s="5"/>
      <c r="L20" s="5"/>
    </row>
    <row r="21" spans="1:12" ht="15" customHeight="1">
      <c r="A21" s="38" t="s">
        <v>70</v>
      </c>
      <c r="B21" s="1">
        <v>84637</v>
      </c>
      <c r="C21" s="1">
        <v>125554</v>
      </c>
      <c r="D21" s="1">
        <f>B21+C21</f>
        <v>210191</v>
      </c>
      <c r="E21" s="1"/>
      <c r="F21" s="1">
        <v>81052</v>
      </c>
      <c r="G21" s="1">
        <v>119911</v>
      </c>
      <c r="H21" s="1">
        <f aca="true" t="shared" si="2" ref="H21:H31">SUM(F21:G21)</f>
        <v>200963</v>
      </c>
      <c r="I21" s="5"/>
      <c r="J21" s="1">
        <v>77010</v>
      </c>
      <c r="K21" s="1">
        <v>114054</v>
      </c>
      <c r="L21" s="1">
        <v>191064</v>
      </c>
    </row>
    <row r="22" spans="1:12" ht="12" customHeight="1">
      <c r="A22" s="38" t="s">
        <v>71</v>
      </c>
      <c r="B22" s="1">
        <v>57143</v>
      </c>
      <c r="C22" s="1">
        <v>82438</v>
      </c>
      <c r="D22" s="1">
        <f aca="true" t="shared" si="3" ref="D22:D31">B22+C22</f>
        <v>139581</v>
      </c>
      <c r="E22" s="1"/>
      <c r="F22" s="1">
        <v>58555</v>
      </c>
      <c r="G22" s="1">
        <v>86089</v>
      </c>
      <c r="H22" s="1">
        <f t="shared" si="2"/>
        <v>144644</v>
      </c>
      <c r="I22" s="5"/>
      <c r="J22" s="1">
        <v>58672</v>
      </c>
      <c r="K22" s="1">
        <v>86419</v>
      </c>
      <c r="L22" s="1">
        <v>145091</v>
      </c>
    </row>
    <row r="23" spans="1:12" ht="12" customHeight="1">
      <c r="A23" s="38" t="s">
        <v>72</v>
      </c>
      <c r="B23" s="1">
        <v>44236</v>
      </c>
      <c r="C23" s="1">
        <v>65763</v>
      </c>
      <c r="D23" s="1">
        <f t="shared" si="3"/>
        <v>109999</v>
      </c>
      <c r="E23" s="1"/>
      <c r="F23" s="1">
        <v>46227</v>
      </c>
      <c r="G23" s="1">
        <v>69934</v>
      </c>
      <c r="H23" s="1">
        <f t="shared" si="2"/>
        <v>116161</v>
      </c>
      <c r="I23" s="5"/>
      <c r="J23" s="1">
        <v>47164</v>
      </c>
      <c r="K23" s="1">
        <v>70909</v>
      </c>
      <c r="L23" s="1">
        <v>118073</v>
      </c>
    </row>
    <row r="24" spans="1:12" ht="12" customHeight="1">
      <c r="A24" s="38" t="s">
        <v>73</v>
      </c>
      <c r="B24" s="1">
        <v>36776</v>
      </c>
      <c r="C24" s="1">
        <v>58820</v>
      </c>
      <c r="D24" s="1">
        <f t="shared" si="3"/>
        <v>95596</v>
      </c>
      <c r="E24" s="1"/>
      <c r="F24" s="1">
        <v>37712</v>
      </c>
      <c r="G24" s="1">
        <v>58432</v>
      </c>
      <c r="H24" s="1">
        <f t="shared" si="2"/>
        <v>96144</v>
      </c>
      <c r="I24" s="5"/>
      <c r="J24" s="1">
        <v>37853</v>
      </c>
      <c r="K24" s="1">
        <v>56987</v>
      </c>
      <c r="L24" s="1">
        <v>94840</v>
      </c>
    </row>
    <row r="25" spans="1:12" ht="12" customHeight="1">
      <c r="A25" s="38" t="s">
        <v>74</v>
      </c>
      <c r="B25" s="1">
        <v>30813</v>
      </c>
      <c r="C25" s="1">
        <v>39831</v>
      </c>
      <c r="D25" s="1">
        <f t="shared" si="3"/>
        <v>70644</v>
      </c>
      <c r="E25" s="1"/>
      <c r="F25" s="1">
        <v>30972</v>
      </c>
      <c r="G25" s="1">
        <v>40477</v>
      </c>
      <c r="H25" s="1">
        <f t="shared" si="2"/>
        <v>71449</v>
      </c>
      <c r="I25" s="5"/>
      <c r="J25" s="1">
        <v>30068</v>
      </c>
      <c r="K25" s="1">
        <v>39594</v>
      </c>
      <c r="L25" s="1">
        <v>69662</v>
      </c>
    </row>
    <row r="26" spans="1:12" ht="12" customHeight="1">
      <c r="A26" s="38" t="s">
        <v>75</v>
      </c>
      <c r="B26" s="1">
        <v>22390</v>
      </c>
      <c r="C26" s="1">
        <v>26035</v>
      </c>
      <c r="D26" s="1">
        <f t="shared" si="3"/>
        <v>48425</v>
      </c>
      <c r="E26" s="1"/>
      <c r="F26" s="1">
        <v>22259</v>
      </c>
      <c r="G26" s="1">
        <v>26337</v>
      </c>
      <c r="H26" s="1">
        <f t="shared" si="2"/>
        <v>48596</v>
      </c>
      <c r="I26" s="5"/>
      <c r="J26" s="1">
        <v>21236</v>
      </c>
      <c r="K26" s="1">
        <v>25692</v>
      </c>
      <c r="L26" s="1">
        <v>46928</v>
      </c>
    </row>
    <row r="27" spans="1:12" ht="12" customHeight="1">
      <c r="A27" s="38" t="s">
        <v>76</v>
      </c>
      <c r="B27" s="1">
        <v>14627</v>
      </c>
      <c r="C27" s="1">
        <v>16629</v>
      </c>
      <c r="D27" s="1">
        <f t="shared" si="3"/>
        <v>31256</v>
      </c>
      <c r="E27" s="1"/>
      <c r="F27" s="1">
        <v>14389</v>
      </c>
      <c r="G27" s="1">
        <v>16874</v>
      </c>
      <c r="H27" s="1">
        <f t="shared" si="2"/>
        <v>31263</v>
      </c>
      <c r="I27" s="5"/>
      <c r="J27" s="1">
        <v>13717</v>
      </c>
      <c r="K27" s="1">
        <v>16439</v>
      </c>
      <c r="L27" s="1">
        <v>30156</v>
      </c>
    </row>
    <row r="28" spans="1:12" ht="12" customHeight="1">
      <c r="A28" s="38" t="s">
        <v>77</v>
      </c>
      <c r="B28" s="1">
        <v>8491</v>
      </c>
      <c r="C28" s="1">
        <v>9688</v>
      </c>
      <c r="D28" s="1">
        <f t="shared" si="3"/>
        <v>18179</v>
      </c>
      <c r="E28" s="1"/>
      <c r="F28" s="1">
        <v>8480</v>
      </c>
      <c r="G28" s="1">
        <v>9829</v>
      </c>
      <c r="H28" s="1">
        <f t="shared" si="2"/>
        <v>18309</v>
      </c>
      <c r="I28" s="5"/>
      <c r="J28" s="1">
        <v>8181</v>
      </c>
      <c r="K28" s="1">
        <v>9781</v>
      </c>
      <c r="L28" s="1">
        <v>17962</v>
      </c>
    </row>
    <row r="29" spans="1:12" ht="12" customHeight="1">
      <c r="A29" s="38" t="s">
        <v>78</v>
      </c>
      <c r="B29" s="1">
        <v>6969</v>
      </c>
      <c r="C29" s="1">
        <v>7171</v>
      </c>
      <c r="D29" s="1">
        <f t="shared" si="3"/>
        <v>14140</v>
      </c>
      <c r="E29" s="1"/>
      <c r="F29" s="1">
        <v>7206</v>
      </c>
      <c r="G29" s="1">
        <v>7713</v>
      </c>
      <c r="H29" s="1">
        <f t="shared" si="2"/>
        <v>14919</v>
      </c>
      <c r="I29" s="5"/>
      <c r="J29" s="1">
        <v>7171</v>
      </c>
      <c r="K29" s="1">
        <v>7988</v>
      </c>
      <c r="L29" s="1">
        <v>15159</v>
      </c>
    </row>
    <row r="30" spans="1:12" ht="12" customHeight="1">
      <c r="A30" s="38" t="s">
        <v>79</v>
      </c>
      <c r="B30" s="1">
        <v>3420</v>
      </c>
      <c r="C30" s="1">
        <v>3073</v>
      </c>
      <c r="D30" s="1">
        <f t="shared" si="3"/>
        <v>6493</v>
      </c>
      <c r="E30" s="1"/>
      <c r="F30" s="1">
        <v>3695</v>
      </c>
      <c r="G30" s="1">
        <v>3406</v>
      </c>
      <c r="H30" s="1">
        <f t="shared" si="2"/>
        <v>7101</v>
      </c>
      <c r="I30" s="5"/>
      <c r="J30" s="1">
        <v>3871</v>
      </c>
      <c r="K30" s="1">
        <v>3644</v>
      </c>
      <c r="L30" s="1">
        <v>7515</v>
      </c>
    </row>
    <row r="31" spans="1:12" ht="12" customHeight="1">
      <c r="A31" s="38" t="s">
        <v>80</v>
      </c>
      <c r="B31" s="1">
        <v>82</v>
      </c>
      <c r="C31" s="1">
        <v>61</v>
      </c>
      <c r="D31" s="1">
        <f t="shared" si="3"/>
        <v>143</v>
      </c>
      <c r="E31" s="1"/>
      <c r="F31" s="1">
        <v>112</v>
      </c>
      <c r="G31" s="1">
        <v>79</v>
      </c>
      <c r="H31" s="1">
        <f t="shared" si="2"/>
        <v>191</v>
      </c>
      <c r="I31" s="5"/>
      <c r="J31" s="1">
        <v>135</v>
      </c>
      <c r="K31" s="1">
        <v>90</v>
      </c>
      <c r="L31" s="1">
        <v>225</v>
      </c>
    </row>
    <row r="32" spans="1:12" ht="15.75" customHeight="1">
      <c r="A32" s="39" t="s">
        <v>2</v>
      </c>
      <c r="B32" s="1">
        <f>SUM(B21:B31)</f>
        <v>309584</v>
      </c>
      <c r="C32" s="1">
        <f>SUM(C21:C31)</f>
        <v>435063</v>
      </c>
      <c r="D32" s="1">
        <f>SUM(D21:D31)</f>
        <v>744647</v>
      </c>
      <c r="E32" s="1"/>
      <c r="F32" s="1">
        <f>SUM(F21:F31)</f>
        <v>310659</v>
      </c>
      <c r="G32" s="1">
        <f>SUM(G21:G31)</f>
        <v>439081</v>
      </c>
      <c r="H32" s="1">
        <f>SUM(H21:H31)</f>
        <v>749740</v>
      </c>
      <c r="I32" s="5"/>
      <c r="J32" s="1">
        <v>305078</v>
      </c>
      <c r="K32" s="1">
        <v>431597</v>
      </c>
      <c r="L32" s="1">
        <v>736675</v>
      </c>
    </row>
    <row r="33" spans="1:12" ht="15.75" customHeight="1">
      <c r="A33" s="39"/>
      <c r="B33" s="1"/>
      <c r="C33" s="1"/>
      <c r="D33" s="1"/>
      <c r="E33" s="5"/>
      <c r="F33" s="5"/>
      <c r="G33" s="5"/>
      <c r="H33" s="5"/>
      <c r="I33" s="5"/>
      <c r="J33" s="5"/>
      <c r="K33" s="5"/>
      <c r="L33" s="5"/>
    </row>
    <row r="34" spans="1:12" ht="20.25" customHeight="1">
      <c r="A34" s="25" t="s">
        <v>16</v>
      </c>
      <c r="B34" s="1"/>
      <c r="C34" s="1"/>
      <c r="D34" s="1"/>
      <c r="E34" s="5"/>
      <c r="F34" s="5"/>
      <c r="G34" s="5"/>
      <c r="H34" s="5"/>
      <c r="I34" s="5"/>
      <c r="J34" s="5"/>
      <c r="K34" s="5"/>
      <c r="L34" s="5"/>
    </row>
    <row r="35" spans="1:12" ht="15" customHeight="1">
      <c r="A35" s="38" t="s">
        <v>70</v>
      </c>
      <c r="B35" s="1">
        <f aca="true" t="shared" si="4" ref="B35:C45">B7+B21</f>
        <v>87752</v>
      </c>
      <c r="C35" s="1">
        <f t="shared" si="4"/>
        <v>130520</v>
      </c>
      <c r="D35" s="1">
        <f>C35+B35</f>
        <v>218272</v>
      </c>
      <c r="E35" s="1"/>
      <c r="F35" s="1">
        <f aca="true" t="shared" si="5" ref="F35:G45">F7+F21</f>
        <v>83255</v>
      </c>
      <c r="G35" s="1">
        <f t="shared" si="5"/>
        <v>124227</v>
      </c>
      <c r="H35" s="1">
        <f>G35+F35</f>
        <v>207482</v>
      </c>
      <c r="I35" s="5"/>
      <c r="J35" s="1">
        <v>78799</v>
      </c>
      <c r="K35" s="1">
        <v>117299</v>
      </c>
      <c r="L35" s="1">
        <v>196098</v>
      </c>
    </row>
    <row r="36" spans="1:12" ht="12" customHeight="1">
      <c r="A36" s="38" t="s">
        <v>71</v>
      </c>
      <c r="B36" s="1">
        <f t="shared" si="4"/>
        <v>61595</v>
      </c>
      <c r="C36" s="1">
        <f t="shared" si="4"/>
        <v>90789</v>
      </c>
      <c r="D36" s="1">
        <f aca="true" t="shared" si="6" ref="D36:D45">C36+B36</f>
        <v>152384</v>
      </c>
      <c r="E36" s="1"/>
      <c r="F36" s="1">
        <f t="shared" si="5"/>
        <v>62133</v>
      </c>
      <c r="G36" s="1">
        <f t="shared" si="5"/>
        <v>91573</v>
      </c>
      <c r="H36" s="1">
        <f aca="true" t="shared" si="7" ref="H36:H45">G36+F36</f>
        <v>153706</v>
      </c>
      <c r="I36" s="5"/>
      <c r="J36" s="1">
        <v>62280</v>
      </c>
      <c r="K36" s="1">
        <v>90684</v>
      </c>
      <c r="L36" s="1">
        <v>152964</v>
      </c>
    </row>
    <row r="37" spans="1:12" ht="12" customHeight="1">
      <c r="A37" s="38" t="s">
        <v>72</v>
      </c>
      <c r="B37" s="1">
        <f t="shared" si="4"/>
        <v>47567</v>
      </c>
      <c r="C37" s="1">
        <f t="shared" si="4"/>
        <v>70832</v>
      </c>
      <c r="D37" s="1">
        <f t="shared" si="6"/>
        <v>118399</v>
      </c>
      <c r="E37" s="1"/>
      <c r="F37" s="1">
        <f t="shared" si="5"/>
        <v>49264</v>
      </c>
      <c r="G37" s="1">
        <f t="shared" si="5"/>
        <v>73441</v>
      </c>
      <c r="H37" s="1">
        <f t="shared" si="7"/>
        <v>122705</v>
      </c>
      <c r="I37" s="5"/>
      <c r="J37" s="1">
        <v>49108</v>
      </c>
      <c r="K37" s="1">
        <v>72933</v>
      </c>
      <c r="L37" s="1">
        <v>122041</v>
      </c>
    </row>
    <row r="38" spans="1:12" ht="12" customHeight="1">
      <c r="A38" s="38" t="s">
        <v>73</v>
      </c>
      <c r="B38" s="1">
        <f t="shared" si="4"/>
        <v>39514</v>
      </c>
      <c r="C38" s="1">
        <f t="shared" si="4"/>
        <v>62229</v>
      </c>
      <c r="D38" s="1">
        <f t="shared" si="6"/>
        <v>101743</v>
      </c>
      <c r="E38" s="1"/>
      <c r="F38" s="1">
        <f t="shared" si="5"/>
        <v>39379</v>
      </c>
      <c r="G38" s="1">
        <f t="shared" si="5"/>
        <v>60167</v>
      </c>
      <c r="H38" s="1">
        <f t="shared" si="7"/>
        <v>99546</v>
      </c>
      <c r="I38" s="5"/>
      <c r="J38" s="1">
        <v>38422</v>
      </c>
      <c r="K38" s="1">
        <v>57659</v>
      </c>
      <c r="L38" s="1">
        <v>96081</v>
      </c>
    </row>
    <row r="39" spans="1:12" ht="12" customHeight="1">
      <c r="A39" s="38" t="s">
        <v>74</v>
      </c>
      <c r="B39" s="1">
        <f t="shared" si="4"/>
        <v>32354</v>
      </c>
      <c r="C39" s="1">
        <f t="shared" si="4"/>
        <v>41674</v>
      </c>
      <c r="D39" s="1">
        <f t="shared" si="6"/>
        <v>74028</v>
      </c>
      <c r="E39" s="1"/>
      <c r="F39" s="1">
        <f t="shared" si="5"/>
        <v>31446</v>
      </c>
      <c r="G39" s="1">
        <f t="shared" si="5"/>
        <v>41142</v>
      </c>
      <c r="H39" s="1">
        <f t="shared" si="7"/>
        <v>72588</v>
      </c>
      <c r="I39" s="5"/>
      <c r="J39" s="1">
        <v>30215</v>
      </c>
      <c r="K39" s="1">
        <v>39811</v>
      </c>
      <c r="L39" s="1">
        <v>70026</v>
      </c>
    </row>
    <row r="40" spans="1:12" ht="12" customHeight="1">
      <c r="A40" s="38" t="s">
        <v>75</v>
      </c>
      <c r="B40" s="1">
        <f t="shared" si="4"/>
        <v>23085</v>
      </c>
      <c r="C40" s="1">
        <f t="shared" si="4"/>
        <v>26839</v>
      </c>
      <c r="D40" s="1">
        <f t="shared" si="6"/>
        <v>49924</v>
      </c>
      <c r="E40" s="1"/>
      <c r="F40" s="1">
        <f t="shared" si="5"/>
        <v>22454</v>
      </c>
      <c r="G40" s="1">
        <f t="shared" si="5"/>
        <v>26585</v>
      </c>
      <c r="H40" s="1">
        <f t="shared" si="7"/>
        <v>49039</v>
      </c>
      <c r="I40" s="5"/>
      <c r="J40" s="1">
        <v>21306</v>
      </c>
      <c r="K40" s="1">
        <v>25791</v>
      </c>
      <c r="L40" s="1">
        <v>47097</v>
      </c>
    </row>
    <row r="41" spans="1:12" ht="12" customHeight="1">
      <c r="A41" s="38" t="s">
        <v>76</v>
      </c>
      <c r="B41" s="1">
        <f t="shared" si="4"/>
        <v>14898</v>
      </c>
      <c r="C41" s="1">
        <f t="shared" si="4"/>
        <v>16995</v>
      </c>
      <c r="D41" s="1">
        <f t="shared" si="6"/>
        <v>31893</v>
      </c>
      <c r="E41" s="1"/>
      <c r="F41" s="1">
        <f t="shared" si="5"/>
        <v>14453</v>
      </c>
      <c r="G41" s="1">
        <f t="shared" si="5"/>
        <v>16960</v>
      </c>
      <c r="H41" s="1">
        <f t="shared" si="7"/>
        <v>31413</v>
      </c>
      <c r="I41" s="5"/>
      <c r="J41" s="1">
        <v>13743</v>
      </c>
      <c r="K41" s="1">
        <v>16479</v>
      </c>
      <c r="L41" s="1">
        <v>30222</v>
      </c>
    </row>
    <row r="42" spans="1:12" ht="12" customHeight="1">
      <c r="A42" s="38" t="s">
        <v>77</v>
      </c>
      <c r="B42" s="1">
        <f t="shared" si="4"/>
        <v>8604</v>
      </c>
      <c r="C42" s="1">
        <f t="shared" si="4"/>
        <v>9820</v>
      </c>
      <c r="D42" s="1">
        <f t="shared" si="6"/>
        <v>18424</v>
      </c>
      <c r="E42" s="1"/>
      <c r="F42" s="1">
        <f t="shared" si="5"/>
        <v>8498</v>
      </c>
      <c r="G42" s="1">
        <f t="shared" si="5"/>
        <v>9873</v>
      </c>
      <c r="H42" s="1">
        <f t="shared" si="7"/>
        <v>18371</v>
      </c>
      <c r="I42" s="5"/>
      <c r="J42" s="1">
        <v>8194</v>
      </c>
      <c r="K42" s="1">
        <v>9796</v>
      </c>
      <c r="L42" s="1">
        <v>17990</v>
      </c>
    </row>
    <row r="43" spans="1:12" ht="12" customHeight="1">
      <c r="A43" s="38" t="s">
        <v>78</v>
      </c>
      <c r="B43" s="1">
        <f t="shared" si="4"/>
        <v>7073</v>
      </c>
      <c r="C43" s="1">
        <f t="shared" si="4"/>
        <v>7291</v>
      </c>
      <c r="D43" s="1">
        <f t="shared" si="6"/>
        <v>14364</v>
      </c>
      <c r="E43" s="1"/>
      <c r="F43" s="1">
        <f t="shared" si="5"/>
        <v>7235</v>
      </c>
      <c r="G43" s="1">
        <f t="shared" si="5"/>
        <v>7754</v>
      </c>
      <c r="H43" s="1">
        <f t="shared" si="7"/>
        <v>14989</v>
      </c>
      <c r="I43" s="5"/>
      <c r="J43" s="1">
        <v>7184</v>
      </c>
      <c r="K43" s="1">
        <v>8006</v>
      </c>
      <c r="L43" s="1">
        <v>15190</v>
      </c>
    </row>
    <row r="44" spans="1:12" ht="12" customHeight="1">
      <c r="A44" s="38" t="s">
        <v>79</v>
      </c>
      <c r="B44" s="1">
        <f t="shared" si="4"/>
        <v>3469</v>
      </c>
      <c r="C44" s="1">
        <f t="shared" si="4"/>
        <v>3131</v>
      </c>
      <c r="D44" s="1">
        <f t="shared" si="6"/>
        <v>6600</v>
      </c>
      <c r="E44" s="1"/>
      <c r="F44" s="1">
        <f t="shared" si="5"/>
        <v>3710</v>
      </c>
      <c r="G44" s="1">
        <f t="shared" si="5"/>
        <v>3423</v>
      </c>
      <c r="H44" s="1">
        <f t="shared" si="7"/>
        <v>7133</v>
      </c>
      <c r="I44" s="5"/>
      <c r="J44" s="1">
        <v>3877</v>
      </c>
      <c r="K44" s="1">
        <v>3651</v>
      </c>
      <c r="L44" s="1">
        <v>7528</v>
      </c>
    </row>
    <row r="45" spans="1:12" ht="12" customHeight="1">
      <c r="A45" s="38" t="s">
        <v>80</v>
      </c>
      <c r="B45" s="1">
        <f t="shared" si="4"/>
        <v>83</v>
      </c>
      <c r="C45" s="1">
        <f t="shared" si="4"/>
        <v>62</v>
      </c>
      <c r="D45" s="1">
        <f t="shared" si="6"/>
        <v>145</v>
      </c>
      <c r="E45" s="1"/>
      <c r="F45" s="1">
        <f t="shared" si="5"/>
        <v>112</v>
      </c>
      <c r="G45" s="1">
        <f t="shared" si="5"/>
        <v>79</v>
      </c>
      <c r="H45" s="1">
        <f t="shared" si="7"/>
        <v>191</v>
      </c>
      <c r="I45" s="5"/>
      <c r="J45" s="1">
        <v>135</v>
      </c>
      <c r="K45" s="1">
        <v>90</v>
      </c>
      <c r="L45" s="1">
        <v>225</v>
      </c>
    </row>
    <row r="46" spans="1:12" ht="15.75" customHeight="1">
      <c r="A46" s="40" t="s">
        <v>2</v>
      </c>
      <c r="B46" s="31">
        <f>SUM(B35:B45)</f>
        <v>325994</v>
      </c>
      <c r="C46" s="31">
        <f>SUM(C35:C45)</f>
        <v>460182</v>
      </c>
      <c r="D46" s="31">
        <f>SUM(D35:D45)</f>
        <v>786176</v>
      </c>
      <c r="E46" s="31"/>
      <c r="F46" s="31">
        <f>SUM(F35:F45)</f>
        <v>321939</v>
      </c>
      <c r="G46" s="31">
        <f>SUM(G35:G45)</f>
        <v>455224</v>
      </c>
      <c r="H46" s="31">
        <f>SUM(H35:H45)</f>
        <v>777163</v>
      </c>
      <c r="I46" s="17"/>
      <c r="J46" s="31">
        <v>313263</v>
      </c>
      <c r="K46" s="31">
        <v>442199</v>
      </c>
      <c r="L46" s="31">
        <v>755462</v>
      </c>
    </row>
    <row r="47" ht="24" customHeight="1"/>
  </sheetData>
  <mergeCells count="5">
    <mergeCell ref="A1:L1"/>
    <mergeCell ref="F4:H4"/>
    <mergeCell ref="J4:L4"/>
    <mergeCell ref="B4:D4"/>
    <mergeCell ref="A3:L3"/>
  </mergeCells>
  <printOptions/>
  <pageMargins left="0.7874015748031497" right="0.3937007874015748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4"/>
  <sheetViews>
    <sheetView view="pageBreakPreview" zoomScaleSheetLayoutView="100" workbookViewId="0" topLeftCell="A3">
      <selection activeCell="B26" sqref="B26"/>
    </sheetView>
  </sheetViews>
  <sheetFormatPr defaultColWidth="9.140625" defaultRowHeight="12.75"/>
  <cols>
    <col min="1" max="1" width="25.8515625" style="0" customWidth="1"/>
    <col min="2" max="2" width="6.7109375" style="0" customWidth="1"/>
    <col min="3" max="3" width="3.421875" style="0" customWidth="1"/>
    <col min="4" max="4" width="0.85546875" style="0" customWidth="1"/>
    <col min="5" max="5" width="6.7109375" style="0" customWidth="1"/>
    <col min="6" max="6" width="3.421875" style="0" customWidth="1"/>
    <col min="7" max="7" width="0.85546875" style="0" customWidth="1"/>
    <col min="8" max="8" width="6.7109375" style="0" customWidth="1"/>
    <col min="9" max="9" width="3.421875" style="0" customWidth="1"/>
    <col min="10" max="10" width="0.85546875" style="0" customWidth="1"/>
    <col min="11" max="11" width="6.7109375" style="0" customWidth="1"/>
    <col min="12" max="12" width="3.421875" style="0" customWidth="1"/>
    <col min="13" max="13" width="0.85546875" style="0" customWidth="1"/>
    <col min="14" max="14" width="6.7109375" style="0" customWidth="1"/>
    <col min="15" max="15" width="3.421875" style="0" customWidth="1"/>
    <col min="16" max="16" width="0.85546875" style="0" customWidth="1"/>
    <col min="17" max="17" width="6.7109375" style="0" customWidth="1"/>
    <col min="18" max="18" width="3.421875" style="0" customWidth="1"/>
  </cols>
  <sheetData>
    <row r="1" spans="1:18" ht="27" customHeight="1">
      <c r="A1" s="101" t="s">
        <v>121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2" spans="1:18" ht="12.75" customHeight="1">
      <c r="A2" s="77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27" customHeight="1">
      <c r="A3" s="102" t="s">
        <v>122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1:18" ht="15.75" customHeight="1">
      <c r="A4" s="33" t="s">
        <v>17</v>
      </c>
      <c r="B4" s="109" t="s">
        <v>35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33"/>
      <c r="Q4" s="109" t="s">
        <v>37</v>
      </c>
      <c r="R4" s="109"/>
    </row>
    <row r="5" spans="1:18" ht="15.75" customHeight="1">
      <c r="A5" s="41"/>
      <c r="B5" s="110" t="s">
        <v>103</v>
      </c>
      <c r="C5" s="111"/>
      <c r="D5" s="42"/>
      <c r="E5" s="112" t="s">
        <v>9</v>
      </c>
      <c r="F5" s="112"/>
      <c r="G5" s="42"/>
      <c r="H5" s="112" t="s">
        <v>10</v>
      </c>
      <c r="I5" s="112"/>
      <c r="J5" s="42"/>
      <c r="K5" s="112" t="s">
        <v>11</v>
      </c>
      <c r="L5" s="112"/>
      <c r="M5" s="42"/>
      <c r="N5" s="112" t="s">
        <v>36</v>
      </c>
      <c r="O5" s="113"/>
      <c r="P5" s="41"/>
      <c r="Q5" s="41"/>
      <c r="R5" s="41"/>
    </row>
    <row r="6" spans="1:18" ht="15.75" customHeight="1">
      <c r="A6" s="32"/>
      <c r="B6" s="24" t="s">
        <v>18</v>
      </c>
      <c r="C6" s="24" t="s">
        <v>19</v>
      </c>
      <c r="D6" s="24"/>
      <c r="E6" s="24" t="s">
        <v>18</v>
      </c>
      <c r="F6" s="24" t="s">
        <v>19</v>
      </c>
      <c r="G6" s="24"/>
      <c r="H6" s="24" t="s">
        <v>18</v>
      </c>
      <c r="I6" s="24" t="s">
        <v>19</v>
      </c>
      <c r="J6" s="24"/>
      <c r="K6" s="24" t="s">
        <v>18</v>
      </c>
      <c r="L6" s="24" t="s">
        <v>19</v>
      </c>
      <c r="M6" s="24"/>
      <c r="N6" s="24" t="s">
        <v>18</v>
      </c>
      <c r="O6" s="24" t="s">
        <v>19</v>
      </c>
      <c r="P6" s="24"/>
      <c r="Q6" s="24" t="s">
        <v>18</v>
      </c>
      <c r="R6" s="24" t="s">
        <v>19</v>
      </c>
    </row>
    <row r="7" spans="1:18" ht="20.25" customHeight="1">
      <c r="A7" s="43" t="s">
        <v>141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</row>
    <row r="8" spans="1:18" ht="15.75" customHeight="1">
      <c r="A8" s="38" t="s">
        <v>70</v>
      </c>
      <c r="B8" s="1">
        <v>3383</v>
      </c>
      <c r="C8" s="1">
        <v>23</v>
      </c>
      <c r="D8" s="1"/>
      <c r="E8" s="1">
        <v>1052</v>
      </c>
      <c r="F8" s="1">
        <f aca="true" t="shared" si="0" ref="F8:F18">E8/$E$19*100</f>
        <v>35.709436524100475</v>
      </c>
      <c r="G8" s="1"/>
      <c r="H8" s="1">
        <v>561</v>
      </c>
      <c r="I8" s="1">
        <f aca="true" t="shared" si="1" ref="I8:I18">H8/$H$19*100</f>
        <v>44.95192307692308</v>
      </c>
      <c r="J8" s="1"/>
      <c r="K8" s="1">
        <v>33</v>
      </c>
      <c r="L8" s="1">
        <v>32</v>
      </c>
      <c r="M8" s="1"/>
      <c r="N8" s="1">
        <v>5</v>
      </c>
      <c r="O8" s="1">
        <f>N8/$N$19*100</f>
        <v>38.46153846153847</v>
      </c>
      <c r="P8" s="1"/>
      <c r="Q8" s="1">
        <v>5034</v>
      </c>
      <c r="R8" s="1">
        <f aca="true" t="shared" si="2" ref="R8:R18">Q8/$Q$19*100</f>
        <v>26.795124288071538</v>
      </c>
    </row>
    <row r="9" spans="1:18" ht="12.75">
      <c r="A9" s="38" t="s">
        <v>71</v>
      </c>
      <c r="B9" s="1">
        <v>6301</v>
      </c>
      <c r="C9" s="1">
        <f aca="true" t="shared" si="3" ref="C9:C15">B9/$B$19*100</f>
        <v>43.52721746338767</v>
      </c>
      <c r="D9" s="1"/>
      <c r="E9" s="1">
        <v>1058</v>
      </c>
      <c r="F9" s="1">
        <f t="shared" si="0"/>
        <v>35.91310251188052</v>
      </c>
      <c r="G9" s="1"/>
      <c r="H9" s="1">
        <v>474</v>
      </c>
      <c r="I9" s="1">
        <f t="shared" si="1"/>
        <v>37.980769230769226</v>
      </c>
      <c r="J9" s="1"/>
      <c r="K9" s="1">
        <v>33</v>
      </c>
      <c r="L9" s="1">
        <v>32</v>
      </c>
      <c r="M9" s="1"/>
      <c r="N9" s="1">
        <v>7</v>
      </c>
      <c r="O9" s="1">
        <v>54</v>
      </c>
      <c r="P9" s="1"/>
      <c r="Q9" s="1">
        <v>7873</v>
      </c>
      <c r="R9" s="1">
        <f t="shared" si="2"/>
        <v>41.90663756853143</v>
      </c>
    </row>
    <row r="10" spans="1:18" ht="12.75">
      <c r="A10" s="38" t="s">
        <v>72</v>
      </c>
      <c r="B10" s="1">
        <v>3348</v>
      </c>
      <c r="C10" s="1">
        <f t="shared" si="3"/>
        <v>23.12793589389334</v>
      </c>
      <c r="D10" s="1"/>
      <c r="E10" s="1">
        <v>453</v>
      </c>
      <c r="F10" s="1">
        <f t="shared" si="0"/>
        <v>15.376782077393075</v>
      </c>
      <c r="G10" s="1"/>
      <c r="H10" s="1">
        <v>148</v>
      </c>
      <c r="I10" s="1">
        <f t="shared" si="1"/>
        <v>11.858974358974358</v>
      </c>
      <c r="J10" s="1"/>
      <c r="K10" s="1">
        <v>19</v>
      </c>
      <c r="L10" s="1">
        <v>18</v>
      </c>
      <c r="M10" s="1"/>
      <c r="N10" s="1">
        <v>0</v>
      </c>
      <c r="O10" s="1">
        <f aca="true" t="shared" si="4" ref="O10:O18">N10/$N$19*100</f>
        <v>0</v>
      </c>
      <c r="P10" s="1"/>
      <c r="Q10" s="1">
        <v>3968</v>
      </c>
      <c r="R10" s="1">
        <f t="shared" si="2"/>
        <v>21.12098791717677</v>
      </c>
    </row>
    <row r="11" spans="1:18" ht="12.75">
      <c r="A11" s="38" t="s">
        <v>73</v>
      </c>
      <c r="B11" s="1">
        <v>997</v>
      </c>
      <c r="C11" s="1">
        <f t="shared" si="3"/>
        <v>6.887261674495718</v>
      </c>
      <c r="D11" s="1"/>
      <c r="E11" s="1">
        <v>198</v>
      </c>
      <c r="F11" s="1">
        <f t="shared" si="0"/>
        <v>6.720977596741344</v>
      </c>
      <c r="G11" s="1"/>
      <c r="H11" s="1">
        <v>34</v>
      </c>
      <c r="I11" s="1">
        <f t="shared" si="1"/>
        <v>2.7243589743589745</v>
      </c>
      <c r="J11" s="1"/>
      <c r="K11" s="1">
        <v>11</v>
      </c>
      <c r="L11" s="1">
        <v>10</v>
      </c>
      <c r="M11" s="1"/>
      <c r="N11" s="1">
        <v>1</v>
      </c>
      <c r="O11" s="1">
        <f t="shared" si="4"/>
        <v>7.6923076923076925</v>
      </c>
      <c r="P11" s="1"/>
      <c r="Q11" s="1">
        <v>1241</v>
      </c>
      <c r="R11" s="1">
        <f t="shared" si="2"/>
        <v>6.605631553733965</v>
      </c>
    </row>
    <row r="12" spans="1:18" ht="12.75">
      <c r="A12" s="38" t="s">
        <v>74</v>
      </c>
      <c r="B12" s="1">
        <v>243</v>
      </c>
      <c r="C12" s="1">
        <f t="shared" si="3"/>
        <v>1.6786405084277427</v>
      </c>
      <c r="D12" s="1"/>
      <c r="E12" s="1">
        <v>95</v>
      </c>
      <c r="F12" s="1">
        <f t="shared" si="0"/>
        <v>3.2247114731839783</v>
      </c>
      <c r="G12" s="1"/>
      <c r="H12" s="1">
        <v>22</v>
      </c>
      <c r="I12" s="1">
        <f t="shared" si="1"/>
        <v>1.7628205128205128</v>
      </c>
      <c r="J12" s="1"/>
      <c r="K12" s="1">
        <v>4</v>
      </c>
      <c r="L12" s="1">
        <v>4</v>
      </c>
      <c r="M12" s="1"/>
      <c r="N12" s="1">
        <v>0</v>
      </c>
      <c r="O12" s="1">
        <f t="shared" si="4"/>
        <v>0</v>
      </c>
      <c r="P12" s="1"/>
      <c r="Q12" s="1">
        <f aca="true" t="shared" si="5" ref="Q12:Q18">B12+E12+H12+K12+N12</f>
        <v>364</v>
      </c>
      <c r="R12" s="1">
        <f t="shared" si="2"/>
        <v>1.9375099803055302</v>
      </c>
    </row>
    <row r="13" spans="1:18" ht="12.75">
      <c r="A13" s="38" t="s">
        <v>75</v>
      </c>
      <c r="B13" s="1">
        <v>111</v>
      </c>
      <c r="C13" s="1">
        <f t="shared" si="3"/>
        <v>0.7667864050842774</v>
      </c>
      <c r="D13" s="1"/>
      <c r="E13" s="1">
        <v>48</v>
      </c>
      <c r="F13" s="1">
        <f t="shared" si="0"/>
        <v>1.6293279022403258</v>
      </c>
      <c r="G13" s="1"/>
      <c r="H13" s="1">
        <v>6</v>
      </c>
      <c r="I13" s="1">
        <f t="shared" si="1"/>
        <v>0.4807692307692308</v>
      </c>
      <c r="J13" s="1"/>
      <c r="K13" s="1">
        <v>4</v>
      </c>
      <c r="L13" s="1">
        <v>4</v>
      </c>
      <c r="M13" s="1"/>
      <c r="N13" s="1">
        <v>0</v>
      </c>
      <c r="O13" s="1">
        <f t="shared" si="4"/>
        <v>0</v>
      </c>
      <c r="P13" s="1"/>
      <c r="Q13" s="1">
        <f t="shared" si="5"/>
        <v>169</v>
      </c>
      <c r="R13" s="1">
        <f t="shared" si="2"/>
        <v>0.8995582051418535</v>
      </c>
    </row>
    <row r="14" spans="1:18" ht="12.75">
      <c r="A14" s="38" t="s">
        <v>76</v>
      </c>
      <c r="B14" s="1">
        <v>45</v>
      </c>
      <c r="C14" s="1">
        <f t="shared" si="3"/>
        <v>0.3108593534125449</v>
      </c>
      <c r="D14" s="1"/>
      <c r="E14" s="1">
        <v>20</v>
      </c>
      <c r="F14" s="1">
        <f t="shared" si="0"/>
        <v>0.6788866259334692</v>
      </c>
      <c r="G14" s="1"/>
      <c r="H14" s="1">
        <v>1</v>
      </c>
      <c r="I14" s="1">
        <f t="shared" si="1"/>
        <v>0.08012820512820512</v>
      </c>
      <c r="J14" s="1"/>
      <c r="K14" s="1">
        <v>0</v>
      </c>
      <c r="L14" s="1">
        <v>0</v>
      </c>
      <c r="M14" s="1"/>
      <c r="N14" s="1">
        <v>0</v>
      </c>
      <c r="O14" s="1">
        <f t="shared" si="4"/>
        <v>0</v>
      </c>
      <c r="P14" s="1"/>
      <c r="Q14" s="1">
        <f t="shared" si="5"/>
        <v>66</v>
      </c>
      <c r="R14" s="1">
        <v>0</v>
      </c>
    </row>
    <row r="15" spans="1:18" ht="12.75">
      <c r="A15" s="38" t="s">
        <v>77</v>
      </c>
      <c r="B15" s="1">
        <v>22</v>
      </c>
      <c r="C15" s="1">
        <f t="shared" si="3"/>
        <v>0.1519756838905775</v>
      </c>
      <c r="D15" s="1"/>
      <c r="E15" s="1">
        <v>5</v>
      </c>
      <c r="F15" s="1">
        <f t="shared" si="0"/>
        <v>0.1697216564833673</v>
      </c>
      <c r="G15" s="1"/>
      <c r="H15" s="1">
        <v>1</v>
      </c>
      <c r="I15" s="1">
        <f t="shared" si="1"/>
        <v>0.08012820512820512</v>
      </c>
      <c r="J15" s="1"/>
      <c r="K15" s="1">
        <v>0</v>
      </c>
      <c r="L15" s="1">
        <f>K15/$K$19*100</f>
        <v>0</v>
      </c>
      <c r="M15" s="1"/>
      <c r="N15" s="1">
        <v>0</v>
      </c>
      <c r="O15" s="1">
        <f t="shared" si="4"/>
        <v>0</v>
      </c>
      <c r="P15" s="1"/>
      <c r="Q15" s="1">
        <f t="shared" si="5"/>
        <v>28</v>
      </c>
      <c r="R15" s="1">
        <f t="shared" si="2"/>
        <v>0.14903922925427157</v>
      </c>
    </row>
    <row r="16" spans="1:18" ht="12.75">
      <c r="A16" s="38" t="s">
        <v>78</v>
      </c>
      <c r="B16" s="1">
        <v>21</v>
      </c>
      <c r="C16" s="1">
        <v>0</v>
      </c>
      <c r="D16" s="1"/>
      <c r="E16" s="1">
        <v>9</v>
      </c>
      <c r="F16" s="1">
        <f t="shared" si="0"/>
        <v>0.30549898167006106</v>
      </c>
      <c r="G16" s="1"/>
      <c r="H16" s="1">
        <v>1</v>
      </c>
      <c r="I16" s="1">
        <f t="shared" si="1"/>
        <v>0.08012820512820512</v>
      </c>
      <c r="J16" s="1"/>
      <c r="K16" s="1">
        <v>0</v>
      </c>
      <c r="L16" s="1">
        <f>K16/$K$19*100</f>
        <v>0</v>
      </c>
      <c r="M16" s="1"/>
      <c r="N16" s="1">
        <v>0</v>
      </c>
      <c r="O16" s="1">
        <f t="shared" si="4"/>
        <v>0</v>
      </c>
      <c r="P16" s="1"/>
      <c r="Q16" s="1">
        <f t="shared" si="5"/>
        <v>31</v>
      </c>
      <c r="R16" s="1">
        <f t="shared" si="2"/>
        <v>0.1650077181029435</v>
      </c>
    </row>
    <row r="17" spans="1:18" ht="12.75">
      <c r="A17" s="38" t="s">
        <v>79</v>
      </c>
      <c r="B17" s="1">
        <v>5</v>
      </c>
      <c r="C17" s="1">
        <f>B17/$B$19*100</f>
        <v>0.03453992815694943</v>
      </c>
      <c r="D17" s="1"/>
      <c r="E17" s="1">
        <v>8</v>
      </c>
      <c r="F17" s="1">
        <f t="shared" si="0"/>
        <v>0.2715546503733876</v>
      </c>
      <c r="G17" s="1"/>
      <c r="H17" s="1">
        <v>0</v>
      </c>
      <c r="I17" s="1">
        <f t="shared" si="1"/>
        <v>0</v>
      </c>
      <c r="J17" s="1"/>
      <c r="K17" s="1">
        <v>0</v>
      </c>
      <c r="L17" s="1">
        <v>0</v>
      </c>
      <c r="M17" s="1"/>
      <c r="N17" s="1">
        <v>0</v>
      </c>
      <c r="O17" s="1">
        <f t="shared" si="4"/>
        <v>0</v>
      </c>
      <c r="P17" s="1"/>
      <c r="Q17" s="1">
        <f t="shared" si="5"/>
        <v>13</v>
      </c>
      <c r="R17" s="1">
        <f t="shared" si="2"/>
        <v>0.0691967850109118</v>
      </c>
    </row>
    <row r="18" spans="1:18" ht="12.75">
      <c r="A18" s="38" t="s">
        <v>80</v>
      </c>
      <c r="B18" s="1">
        <v>0</v>
      </c>
      <c r="C18" s="1">
        <f>B18/$B$19*100</f>
        <v>0</v>
      </c>
      <c r="D18" s="1"/>
      <c r="E18" s="1">
        <v>0</v>
      </c>
      <c r="F18" s="1">
        <f t="shared" si="0"/>
        <v>0</v>
      </c>
      <c r="G18" s="1"/>
      <c r="H18" s="1">
        <v>0</v>
      </c>
      <c r="I18" s="1">
        <f t="shared" si="1"/>
        <v>0</v>
      </c>
      <c r="J18" s="1"/>
      <c r="K18" s="1">
        <v>0</v>
      </c>
      <c r="L18" s="1">
        <f>K18/$K$19*100</f>
        <v>0</v>
      </c>
      <c r="M18" s="1"/>
      <c r="N18" s="1">
        <v>0</v>
      </c>
      <c r="O18" s="1">
        <f t="shared" si="4"/>
        <v>0</v>
      </c>
      <c r="P18" s="1"/>
      <c r="Q18" s="1">
        <f t="shared" si="5"/>
        <v>0</v>
      </c>
      <c r="R18" s="1">
        <f t="shared" si="2"/>
        <v>0</v>
      </c>
    </row>
    <row r="19" spans="1:18" s="4" customFormat="1" ht="15.75" customHeight="1">
      <c r="A19" s="39" t="s">
        <v>2</v>
      </c>
      <c r="B19" s="61">
        <f>SUM(B8:B18)</f>
        <v>14476</v>
      </c>
      <c r="C19" s="1">
        <v>100</v>
      </c>
      <c r="D19" s="61"/>
      <c r="E19" s="61">
        <f>SUM(E8:E18)</f>
        <v>2946</v>
      </c>
      <c r="F19" s="1">
        <f>SUM(F8:F18)</f>
        <v>99.99999999999999</v>
      </c>
      <c r="G19" s="61"/>
      <c r="H19" s="61">
        <f>SUM(H8:H18)</f>
        <v>1248</v>
      </c>
      <c r="I19" s="1">
        <f>SUM(I8:I18)</f>
        <v>99.99999999999999</v>
      </c>
      <c r="J19" s="61"/>
      <c r="K19" s="61">
        <f>SUM(K8:K18)</f>
        <v>104</v>
      </c>
      <c r="L19" s="1">
        <v>100</v>
      </c>
      <c r="M19" s="61"/>
      <c r="N19" s="61">
        <f>SUM(N8:N18)</f>
        <v>13</v>
      </c>
      <c r="O19" s="1">
        <f>SUM(O8:O18)</f>
        <v>100.15384615384616</v>
      </c>
      <c r="P19" s="61"/>
      <c r="Q19" s="61">
        <f>SUM(Q8:Q18)</f>
        <v>18787</v>
      </c>
      <c r="R19" s="1">
        <v>100</v>
      </c>
    </row>
    <row r="20" spans="1:18" s="4" customFormat="1" ht="15.75" customHeight="1">
      <c r="A20" s="39"/>
      <c r="B20" s="61"/>
      <c r="C20" s="1"/>
      <c r="D20" s="61"/>
      <c r="E20" s="61"/>
      <c r="F20" s="1"/>
      <c r="G20" s="61"/>
      <c r="H20" s="61"/>
      <c r="I20" s="1"/>
      <c r="J20" s="61"/>
      <c r="K20" s="61"/>
      <c r="L20" s="1"/>
      <c r="M20" s="61"/>
      <c r="N20" s="61"/>
      <c r="O20" s="1"/>
      <c r="P20" s="61"/>
      <c r="Q20" s="61"/>
      <c r="R20" s="1"/>
    </row>
    <row r="21" spans="1:18" ht="20.25" customHeight="1">
      <c r="A21" s="44" t="s">
        <v>15</v>
      </c>
      <c r="B21" s="53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</row>
    <row r="22" spans="1:18" ht="15.75" customHeight="1">
      <c r="A22" s="38" t="s">
        <v>70</v>
      </c>
      <c r="B22" s="1">
        <v>58184</v>
      </c>
      <c r="C22" s="1">
        <v>32</v>
      </c>
      <c r="D22" s="1"/>
      <c r="E22" s="1">
        <v>72105</v>
      </c>
      <c r="F22" s="1">
        <f aca="true" t="shared" si="6" ref="F22:F32">E22/$E$33*100</f>
        <v>19.13899093283503</v>
      </c>
      <c r="G22" s="1"/>
      <c r="H22" s="1">
        <v>43404</v>
      </c>
      <c r="I22" s="1">
        <f aca="true" t="shared" si="7" ref="I22:I32">H22/$H$33*100</f>
        <v>31.810852804080795</v>
      </c>
      <c r="J22" s="1"/>
      <c r="K22" s="1">
        <v>15526</v>
      </c>
      <c r="L22" s="1">
        <f aca="true" t="shared" si="8" ref="L22:L32">K22/$K$33*100</f>
        <v>40.397575000650484</v>
      </c>
      <c r="M22" s="1"/>
      <c r="N22" s="1">
        <v>1845</v>
      </c>
      <c r="O22" s="1">
        <v>51</v>
      </c>
      <c r="P22" s="1"/>
      <c r="Q22" s="1">
        <f>B22+E22+H22+K22+N22</f>
        <v>191064</v>
      </c>
      <c r="R22" s="1">
        <f aca="true" t="shared" si="9" ref="R22:R32">Q22/$Q$33*100</f>
        <v>25.935996199138017</v>
      </c>
    </row>
    <row r="23" spans="1:18" ht="12.75">
      <c r="A23" s="38" t="s">
        <v>71</v>
      </c>
      <c r="B23" s="1">
        <v>46375</v>
      </c>
      <c r="C23" s="1">
        <f aca="true" t="shared" si="10" ref="C23:C32">B23/$B$33*100</f>
        <v>25.563922208502383</v>
      </c>
      <c r="D23" s="1"/>
      <c r="E23" s="1">
        <v>61314</v>
      </c>
      <c r="F23" s="1">
        <f t="shared" si="6"/>
        <v>16.27471174059839</v>
      </c>
      <c r="G23" s="1"/>
      <c r="H23" s="1">
        <v>28456</v>
      </c>
      <c r="I23" s="1">
        <f t="shared" si="7"/>
        <v>20.85544252587142</v>
      </c>
      <c r="J23" s="1"/>
      <c r="K23" s="1">
        <v>8144</v>
      </c>
      <c r="L23" s="1">
        <f t="shared" si="8"/>
        <v>21.19012307131892</v>
      </c>
      <c r="M23" s="1"/>
      <c r="N23" s="1">
        <v>802</v>
      </c>
      <c r="O23" s="1">
        <f aca="true" t="shared" si="11" ref="O23:O28">N23/$N$33*100</f>
        <v>21.996708721887</v>
      </c>
      <c r="P23" s="1"/>
      <c r="Q23" s="1">
        <f aca="true" t="shared" si="12" ref="Q23:Q32">B23+E23+H23+K23+N23</f>
        <v>145091</v>
      </c>
      <c r="R23" s="1">
        <f t="shared" si="9"/>
        <v>19.695388061221028</v>
      </c>
    </row>
    <row r="24" spans="1:18" ht="12.75">
      <c r="A24" s="38" t="s">
        <v>72</v>
      </c>
      <c r="B24" s="1">
        <v>32684</v>
      </c>
      <c r="C24" s="1">
        <f t="shared" si="10"/>
        <v>18.016846004586345</v>
      </c>
      <c r="D24" s="1"/>
      <c r="E24" s="1">
        <v>58311</v>
      </c>
      <c r="F24" s="1">
        <f t="shared" si="6"/>
        <v>15.477618754379632</v>
      </c>
      <c r="G24" s="1"/>
      <c r="H24" s="1">
        <v>21084</v>
      </c>
      <c r="I24" s="1">
        <f t="shared" si="7"/>
        <v>15.452493330597166</v>
      </c>
      <c r="J24" s="1"/>
      <c r="K24" s="1">
        <v>5540</v>
      </c>
      <c r="L24" s="1">
        <f t="shared" si="8"/>
        <v>14.414695704212527</v>
      </c>
      <c r="M24" s="1"/>
      <c r="N24" s="1">
        <v>454</v>
      </c>
      <c r="O24" s="1">
        <f t="shared" si="11"/>
        <v>12.45200219418541</v>
      </c>
      <c r="P24" s="1"/>
      <c r="Q24" s="1">
        <f t="shared" si="12"/>
        <v>118073</v>
      </c>
      <c r="R24" s="1">
        <v>16</v>
      </c>
    </row>
    <row r="25" spans="1:18" ht="12.75">
      <c r="A25" s="38" t="s">
        <v>73</v>
      </c>
      <c r="B25" s="1">
        <v>21811</v>
      </c>
      <c r="C25" s="1">
        <f t="shared" si="10"/>
        <v>12.023174281178338</v>
      </c>
      <c r="D25" s="1"/>
      <c r="E25" s="1">
        <v>53479</v>
      </c>
      <c r="F25" s="1">
        <f t="shared" si="6"/>
        <v>14.195050219777885</v>
      </c>
      <c r="G25" s="1"/>
      <c r="H25" s="1">
        <v>15556</v>
      </c>
      <c r="I25" s="1">
        <f t="shared" si="7"/>
        <v>11.401014335551581</v>
      </c>
      <c r="J25" s="1"/>
      <c r="K25" s="1">
        <v>3739</v>
      </c>
      <c r="L25" s="1">
        <v>10</v>
      </c>
      <c r="M25" s="1"/>
      <c r="N25" s="1">
        <v>255</v>
      </c>
      <c r="O25" s="1">
        <f t="shared" si="11"/>
        <v>6.993965990126165</v>
      </c>
      <c r="P25" s="1"/>
      <c r="Q25" s="1">
        <f t="shared" si="12"/>
        <v>94840</v>
      </c>
      <c r="R25" s="1">
        <f t="shared" si="9"/>
        <v>12.874062510605084</v>
      </c>
    </row>
    <row r="26" spans="1:18" ht="12.75">
      <c r="A26" s="38" t="s">
        <v>74</v>
      </c>
      <c r="B26" s="1">
        <v>12479</v>
      </c>
      <c r="C26" s="1">
        <f t="shared" si="10"/>
        <v>6.8789689539601335</v>
      </c>
      <c r="D26" s="1"/>
      <c r="E26" s="1">
        <v>44442</v>
      </c>
      <c r="F26" s="1">
        <f t="shared" si="6"/>
        <v>11.796339158686004</v>
      </c>
      <c r="G26" s="1"/>
      <c r="H26" s="1">
        <v>10339</v>
      </c>
      <c r="I26" s="1">
        <f t="shared" si="7"/>
        <v>7.577467679047814</v>
      </c>
      <c r="J26" s="1"/>
      <c r="K26" s="1">
        <v>2253</v>
      </c>
      <c r="L26" s="1">
        <f t="shared" si="8"/>
        <v>5.862149715088596</v>
      </c>
      <c r="M26" s="1"/>
      <c r="N26" s="1">
        <v>149</v>
      </c>
      <c r="O26" s="1">
        <f t="shared" si="11"/>
        <v>4.086670323642347</v>
      </c>
      <c r="P26" s="1"/>
      <c r="Q26" s="1">
        <f t="shared" si="12"/>
        <v>69662</v>
      </c>
      <c r="R26" s="1">
        <v>10</v>
      </c>
    </row>
    <row r="27" spans="1:18" ht="12.75">
      <c r="A27" s="38" t="s">
        <v>75</v>
      </c>
      <c r="B27" s="1">
        <v>5806</v>
      </c>
      <c r="C27" s="1">
        <f t="shared" si="10"/>
        <v>3.200520373963662</v>
      </c>
      <c r="D27" s="1"/>
      <c r="E27" s="1">
        <v>32911</v>
      </c>
      <c r="F27" s="1">
        <v>9</v>
      </c>
      <c r="G27" s="1"/>
      <c r="H27" s="1">
        <v>6776</v>
      </c>
      <c r="I27" s="1">
        <v>5</v>
      </c>
      <c r="J27" s="1"/>
      <c r="K27" s="1">
        <v>1373</v>
      </c>
      <c r="L27" s="1">
        <f t="shared" si="8"/>
        <v>3.572450758462779</v>
      </c>
      <c r="M27" s="1"/>
      <c r="N27" s="1">
        <v>62</v>
      </c>
      <c r="O27" s="1">
        <v>2</v>
      </c>
      <c r="P27" s="1"/>
      <c r="Q27" s="1">
        <f t="shared" si="12"/>
        <v>46928</v>
      </c>
      <c r="R27" s="1">
        <f t="shared" si="9"/>
        <v>6.370244680490039</v>
      </c>
    </row>
    <row r="28" spans="1:18" ht="12.75">
      <c r="A28" s="38" t="s">
        <v>76</v>
      </c>
      <c r="B28" s="1">
        <v>2138</v>
      </c>
      <c r="C28" s="1">
        <f t="shared" si="10"/>
        <v>1.178558828717587</v>
      </c>
      <c r="D28" s="1"/>
      <c r="E28" s="1">
        <v>22827</v>
      </c>
      <c r="F28" s="1">
        <f t="shared" si="6"/>
        <v>6.059021510627907</v>
      </c>
      <c r="G28" s="1"/>
      <c r="H28" s="1">
        <v>4414</v>
      </c>
      <c r="I28" s="1">
        <f t="shared" si="7"/>
        <v>3.23502682419161</v>
      </c>
      <c r="J28" s="1"/>
      <c r="K28" s="1">
        <v>741</v>
      </c>
      <c r="L28" s="1">
        <f t="shared" si="8"/>
        <v>1.9280305987042385</v>
      </c>
      <c r="M28" s="1"/>
      <c r="N28" s="1">
        <v>36</v>
      </c>
      <c r="O28" s="1">
        <f t="shared" si="11"/>
        <v>0.9873834339001646</v>
      </c>
      <c r="P28" s="1"/>
      <c r="Q28" s="1">
        <f t="shared" si="12"/>
        <v>30156</v>
      </c>
      <c r="R28" s="1">
        <f t="shared" si="9"/>
        <v>4.093528353751654</v>
      </c>
    </row>
    <row r="29" spans="1:18" ht="12.75">
      <c r="A29" s="38" t="s">
        <v>77</v>
      </c>
      <c r="B29" s="1">
        <v>830</v>
      </c>
      <c r="C29" s="1">
        <v>1</v>
      </c>
      <c r="D29" s="1"/>
      <c r="E29" s="1">
        <v>13892</v>
      </c>
      <c r="F29" s="1">
        <f t="shared" si="6"/>
        <v>3.6873845369800184</v>
      </c>
      <c r="G29" s="1"/>
      <c r="H29" s="1">
        <v>2743</v>
      </c>
      <c r="I29" s="1">
        <f t="shared" si="7"/>
        <v>2.0103485679106448</v>
      </c>
      <c r="J29" s="1"/>
      <c r="K29" s="1">
        <v>478</v>
      </c>
      <c r="L29" s="1">
        <f t="shared" si="8"/>
        <v>1.243722842349023</v>
      </c>
      <c r="M29" s="1"/>
      <c r="N29" s="1">
        <v>19</v>
      </c>
      <c r="O29" s="1">
        <v>1</v>
      </c>
      <c r="P29" s="1"/>
      <c r="Q29" s="1">
        <f t="shared" si="12"/>
        <v>17962</v>
      </c>
      <c r="R29" s="1">
        <f t="shared" si="9"/>
        <v>2.438252960939356</v>
      </c>
    </row>
    <row r="30" spans="1:18" ht="12.75">
      <c r="A30" s="38" t="s">
        <v>78</v>
      </c>
      <c r="B30" s="1">
        <v>650</v>
      </c>
      <c r="C30" s="1">
        <f t="shared" si="10"/>
        <v>0.35830834362321395</v>
      </c>
      <c r="D30" s="1"/>
      <c r="E30" s="1">
        <v>11557</v>
      </c>
      <c r="F30" s="1">
        <f t="shared" si="6"/>
        <v>3.067600280296435</v>
      </c>
      <c r="G30" s="1"/>
      <c r="H30" s="1">
        <v>2521</v>
      </c>
      <c r="I30" s="1">
        <v>2</v>
      </c>
      <c r="J30" s="1"/>
      <c r="K30" s="1">
        <v>415</v>
      </c>
      <c r="L30" s="1">
        <f t="shared" si="8"/>
        <v>1.0798012124996748</v>
      </c>
      <c r="M30" s="1"/>
      <c r="N30" s="1">
        <v>16</v>
      </c>
      <c r="O30" s="1">
        <f>N30/$N$33*100</f>
        <v>0.4388370817334065</v>
      </c>
      <c r="P30" s="1"/>
      <c r="Q30" s="1">
        <f t="shared" si="12"/>
        <v>15159</v>
      </c>
      <c r="R30" s="1">
        <f t="shared" si="9"/>
        <v>2.057759527607154</v>
      </c>
    </row>
    <row r="31" spans="1:18" ht="12.75">
      <c r="A31" s="38" t="s">
        <v>79</v>
      </c>
      <c r="B31" s="1">
        <v>451</v>
      </c>
      <c r="C31" s="1">
        <f t="shared" si="10"/>
        <v>0.24861086611395306</v>
      </c>
      <c r="D31" s="1"/>
      <c r="E31" s="1">
        <v>5729</v>
      </c>
      <c r="F31" s="1">
        <f t="shared" si="6"/>
        <v>1.520661244770985</v>
      </c>
      <c r="G31" s="1"/>
      <c r="H31" s="1">
        <v>1111</v>
      </c>
      <c r="I31" s="1">
        <f t="shared" si="7"/>
        <v>0.8142534666236698</v>
      </c>
      <c r="J31" s="1"/>
      <c r="K31" s="1">
        <v>216</v>
      </c>
      <c r="L31" s="1">
        <v>1</v>
      </c>
      <c r="M31" s="1"/>
      <c r="N31" s="1">
        <v>8</v>
      </c>
      <c r="O31" s="1">
        <f>N31/$N$33*100</f>
        <v>0.21941854086670326</v>
      </c>
      <c r="P31" s="1"/>
      <c r="Q31" s="1">
        <f t="shared" si="12"/>
        <v>7515</v>
      </c>
      <c r="R31" s="1">
        <f t="shared" si="9"/>
        <v>1.0201242067397427</v>
      </c>
    </row>
    <row r="32" spans="1:18" ht="12.75">
      <c r="A32" s="38" t="s">
        <v>80</v>
      </c>
      <c r="B32" s="1">
        <v>0</v>
      </c>
      <c r="C32" s="1">
        <f t="shared" si="10"/>
        <v>0</v>
      </c>
      <c r="D32" s="1"/>
      <c r="E32" s="1">
        <v>177</v>
      </c>
      <c r="F32" s="1">
        <f t="shared" si="6"/>
        <v>0.046981504682224534</v>
      </c>
      <c r="G32" s="1"/>
      <c r="H32" s="1">
        <v>40</v>
      </c>
      <c r="I32" s="1">
        <f t="shared" si="7"/>
        <v>0.029316056404092523</v>
      </c>
      <c r="J32" s="1"/>
      <c r="K32" s="1">
        <v>8</v>
      </c>
      <c r="L32" s="1">
        <f t="shared" si="8"/>
        <v>0.020815445060234694</v>
      </c>
      <c r="M32" s="1"/>
      <c r="N32" s="1">
        <v>0</v>
      </c>
      <c r="O32" s="1">
        <f>N32/$N$33*100</f>
        <v>0</v>
      </c>
      <c r="P32" s="1"/>
      <c r="Q32" s="1">
        <f t="shared" si="12"/>
        <v>225</v>
      </c>
      <c r="R32" s="1">
        <f t="shared" si="9"/>
        <v>0.030542640920351576</v>
      </c>
    </row>
    <row r="33" spans="1:18" ht="15.75" customHeight="1">
      <c r="A33" s="40" t="s">
        <v>2</v>
      </c>
      <c r="B33" s="31">
        <f>SUM(B22:B32)</f>
        <v>181408</v>
      </c>
      <c r="C33" s="31">
        <v>100</v>
      </c>
      <c r="D33" s="31"/>
      <c r="E33" s="31">
        <f>SUM(E22:E32)</f>
        <v>376744</v>
      </c>
      <c r="F33" s="31">
        <v>100</v>
      </c>
      <c r="G33" s="31"/>
      <c r="H33" s="31">
        <f>SUM(H22:H32)</f>
        <v>136444</v>
      </c>
      <c r="I33" s="31">
        <v>100</v>
      </c>
      <c r="J33" s="31"/>
      <c r="K33" s="31">
        <f>SUM(K22:K32)</f>
        <v>38433</v>
      </c>
      <c r="L33" s="31">
        <v>100</v>
      </c>
      <c r="M33" s="31"/>
      <c r="N33" s="31">
        <f>SUM(N22:N32)</f>
        <v>3646</v>
      </c>
      <c r="O33" s="31">
        <v>100</v>
      </c>
      <c r="P33" s="31"/>
      <c r="Q33" s="31">
        <f>SUM(Q22:Q32)</f>
        <v>736675</v>
      </c>
      <c r="R33" s="31">
        <v>100</v>
      </c>
    </row>
    <row r="34" spans="2:18" ht="24" customHeight="1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</sheetData>
  <mergeCells count="9">
    <mergeCell ref="A1:R1"/>
    <mergeCell ref="B4:O4"/>
    <mergeCell ref="Q4:R4"/>
    <mergeCell ref="B5:C5"/>
    <mergeCell ref="E5:F5"/>
    <mergeCell ref="H5:I5"/>
    <mergeCell ref="K5:L5"/>
    <mergeCell ref="N5:O5"/>
    <mergeCell ref="A3:R3"/>
  </mergeCells>
  <printOptions/>
  <pageMargins left="0.7874015748031497" right="0.3937007874015748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7"/>
  <sheetViews>
    <sheetView zoomScaleSheetLayoutView="100" workbookViewId="0" topLeftCell="A1">
      <selection activeCell="B26" sqref="B26"/>
    </sheetView>
  </sheetViews>
  <sheetFormatPr defaultColWidth="9.140625" defaultRowHeight="12.75"/>
  <cols>
    <col min="1" max="1" width="25.8515625" style="0" customWidth="1"/>
    <col min="2" max="2" width="6.7109375" style="0" customWidth="1"/>
    <col min="3" max="3" width="6.57421875" style="2" customWidth="1"/>
    <col min="4" max="4" width="7.28125" style="0" customWidth="1"/>
    <col min="5" max="5" width="1.28515625" style="0" customWidth="1"/>
    <col min="6" max="7" width="6.7109375" style="0" customWidth="1"/>
    <col min="8" max="8" width="7.28125" style="0" customWidth="1"/>
    <col min="9" max="9" width="1.421875" style="0" customWidth="1"/>
    <col min="10" max="11" width="6.7109375" style="0" customWidth="1"/>
    <col min="12" max="12" width="7.28125" style="0" customWidth="1"/>
  </cols>
  <sheetData>
    <row r="1" spans="1:12" ht="27" customHeight="1">
      <c r="A1" s="94" t="s">
        <v>116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2.75" customHeight="1">
      <c r="A2" s="79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39.75" customHeight="1">
      <c r="A3" s="99" t="s">
        <v>117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7" ht="15" customHeight="1">
      <c r="A4" s="33"/>
      <c r="B4" s="115">
        <v>2004</v>
      </c>
      <c r="C4" s="115"/>
      <c r="D4" s="115"/>
      <c r="E4" s="72"/>
      <c r="F4" s="115">
        <v>2005</v>
      </c>
      <c r="G4" s="115"/>
      <c r="H4" s="115"/>
      <c r="I4" s="73"/>
      <c r="J4" s="114">
        <v>2006</v>
      </c>
      <c r="K4" s="115"/>
      <c r="L4" s="115"/>
      <c r="P4" s="4"/>
      <c r="Q4" s="74"/>
    </row>
    <row r="5" spans="1:17" ht="15.75" customHeight="1">
      <c r="A5" s="32"/>
      <c r="B5" s="24" t="s">
        <v>0</v>
      </c>
      <c r="C5" s="24" t="s">
        <v>1</v>
      </c>
      <c r="D5" s="24" t="s">
        <v>2</v>
      </c>
      <c r="E5" s="75"/>
      <c r="F5" s="24" t="s">
        <v>0</v>
      </c>
      <c r="G5" s="24" t="s">
        <v>1</v>
      </c>
      <c r="H5" s="24" t="s">
        <v>2</v>
      </c>
      <c r="I5" s="24"/>
      <c r="J5" s="24" t="s">
        <v>0</v>
      </c>
      <c r="K5" s="24" t="s">
        <v>1</v>
      </c>
      <c r="L5" s="24" t="s">
        <v>2</v>
      </c>
      <c r="P5" s="4"/>
      <c r="Q5" s="74"/>
    </row>
    <row r="6" spans="1:17" ht="20.25" customHeight="1">
      <c r="A6" s="25" t="s">
        <v>13</v>
      </c>
      <c r="B6" s="5"/>
      <c r="C6" s="5"/>
      <c r="D6" s="10"/>
      <c r="F6" s="1"/>
      <c r="G6" s="1"/>
      <c r="H6" s="10"/>
      <c r="I6" s="5"/>
      <c r="J6" s="5"/>
      <c r="K6" s="1"/>
      <c r="L6" s="5"/>
      <c r="Q6" s="1"/>
    </row>
    <row r="7" spans="1:17" ht="15" customHeight="1">
      <c r="A7" s="26" t="s">
        <v>4</v>
      </c>
      <c r="B7" s="1">
        <v>16410</v>
      </c>
      <c r="C7" s="1">
        <v>25119</v>
      </c>
      <c r="D7" s="1">
        <v>41529</v>
      </c>
      <c r="F7" s="1">
        <v>11280</v>
      </c>
      <c r="G7" s="1">
        <v>16143</v>
      </c>
      <c r="H7" s="1">
        <v>27423</v>
      </c>
      <c r="I7" s="5"/>
      <c r="J7" s="1">
        <v>8185</v>
      </c>
      <c r="K7" s="1">
        <v>10602</v>
      </c>
      <c r="L7" s="1">
        <v>18787</v>
      </c>
      <c r="Q7" s="1"/>
    </row>
    <row r="8" spans="1:17" ht="12.75" customHeight="1">
      <c r="A8" s="26" t="s">
        <v>105</v>
      </c>
      <c r="B8" s="26">
        <v>29</v>
      </c>
      <c r="C8" s="26">
        <v>47</v>
      </c>
      <c r="D8" s="26">
        <v>76</v>
      </c>
      <c r="F8" s="60">
        <v>19</v>
      </c>
      <c r="G8" s="60">
        <v>28</v>
      </c>
      <c r="H8" s="26">
        <v>47</v>
      </c>
      <c r="I8" s="5"/>
      <c r="J8" s="26">
        <v>15</v>
      </c>
      <c r="K8" s="26">
        <v>21</v>
      </c>
      <c r="L8" s="26">
        <v>36</v>
      </c>
      <c r="Q8" s="1"/>
    </row>
    <row r="9" spans="1:17" ht="12.75" customHeight="1">
      <c r="A9" s="26" t="s">
        <v>106</v>
      </c>
      <c r="B9" s="1">
        <v>1767</v>
      </c>
      <c r="C9" s="1">
        <v>1871</v>
      </c>
      <c r="D9" s="1">
        <v>1830</v>
      </c>
      <c r="F9" s="1">
        <v>1669</v>
      </c>
      <c r="G9" s="1">
        <v>1741</v>
      </c>
      <c r="H9" s="1">
        <v>1712</v>
      </c>
      <c r="I9" s="5"/>
      <c r="J9" s="1">
        <v>1816</v>
      </c>
      <c r="K9" s="1">
        <v>1957</v>
      </c>
      <c r="L9" s="1">
        <v>1896</v>
      </c>
      <c r="Q9" s="1"/>
    </row>
    <row r="10" spans="1:17" ht="20.25" customHeight="1">
      <c r="A10" s="25" t="s">
        <v>15</v>
      </c>
      <c r="B10" s="26"/>
      <c r="C10" s="26"/>
      <c r="D10" s="30"/>
      <c r="F10" s="26"/>
      <c r="G10" s="26"/>
      <c r="H10" s="28"/>
      <c r="I10" s="5"/>
      <c r="J10" s="1"/>
      <c r="K10" s="26"/>
      <c r="L10" s="30"/>
      <c r="Q10" s="1"/>
    </row>
    <row r="11" spans="1:17" ht="15.75" customHeight="1">
      <c r="A11" s="26" t="s">
        <v>4</v>
      </c>
      <c r="B11" s="1">
        <v>309584</v>
      </c>
      <c r="C11" s="1">
        <v>435063</v>
      </c>
      <c r="D11" s="1">
        <v>744647</v>
      </c>
      <c r="F11" s="1">
        <v>310659</v>
      </c>
      <c r="G11" s="1">
        <v>439081</v>
      </c>
      <c r="H11" s="1">
        <v>749740</v>
      </c>
      <c r="I11" s="5"/>
      <c r="J11" s="1">
        <v>305078</v>
      </c>
      <c r="K11" s="1">
        <v>431597</v>
      </c>
      <c r="L11" s="1">
        <v>736675</v>
      </c>
      <c r="Q11" s="1"/>
    </row>
    <row r="12" spans="1:17" ht="12.75">
      <c r="A12" s="26" t="s">
        <v>105</v>
      </c>
      <c r="B12" s="1">
        <v>2614</v>
      </c>
      <c r="C12" s="1">
        <v>3021</v>
      </c>
      <c r="D12" s="1">
        <v>5635</v>
      </c>
      <c r="F12" s="1">
        <v>2718</v>
      </c>
      <c r="G12" s="1">
        <v>3193</v>
      </c>
      <c r="H12" s="1">
        <v>5911</v>
      </c>
      <c r="I12" s="5"/>
      <c r="J12" s="1">
        <v>2789</v>
      </c>
      <c r="K12" s="1">
        <v>3268</v>
      </c>
      <c r="L12" s="1">
        <v>6057</v>
      </c>
      <c r="Q12" s="1"/>
    </row>
    <row r="13" spans="1:17" ht="12.75" customHeight="1">
      <c r="A13" s="26" t="s">
        <v>106</v>
      </c>
      <c r="B13" s="1">
        <v>8444</v>
      </c>
      <c r="C13" s="1">
        <v>6943</v>
      </c>
      <c r="D13" s="1">
        <v>7567</v>
      </c>
      <c r="F13" s="1">
        <v>8749</v>
      </c>
      <c r="G13" s="1">
        <v>7272</v>
      </c>
      <c r="H13" s="1">
        <v>7884</v>
      </c>
      <c r="I13" s="5"/>
      <c r="J13" s="1">
        <v>9143</v>
      </c>
      <c r="K13" s="1">
        <v>7572</v>
      </c>
      <c r="L13" s="1">
        <v>8222</v>
      </c>
      <c r="Q13" s="1"/>
    </row>
    <row r="14" spans="1:17" ht="20.25" customHeight="1">
      <c r="A14" s="25" t="s">
        <v>16</v>
      </c>
      <c r="B14" s="1"/>
      <c r="C14" s="1"/>
      <c r="D14" s="30"/>
      <c r="F14" s="1"/>
      <c r="G14" s="1"/>
      <c r="H14" s="26"/>
      <c r="I14" s="5"/>
      <c r="J14" s="1"/>
      <c r="K14" s="1"/>
      <c r="L14" s="1"/>
      <c r="Q14" s="1"/>
    </row>
    <row r="15" spans="1:17" ht="12.75" customHeight="1">
      <c r="A15" s="26" t="s">
        <v>4</v>
      </c>
      <c r="B15" s="61">
        <v>325994</v>
      </c>
      <c r="C15" s="61">
        <v>460182</v>
      </c>
      <c r="D15" s="1">
        <f>D7+D11</f>
        <v>786176</v>
      </c>
      <c r="E15" s="4"/>
      <c r="F15" s="1">
        <v>321939</v>
      </c>
      <c r="G15" s="1">
        <v>455224</v>
      </c>
      <c r="H15" s="1">
        <f>H7+H11</f>
        <v>777163</v>
      </c>
      <c r="I15" s="5"/>
      <c r="J15" s="61">
        <v>313263</v>
      </c>
      <c r="K15" s="61">
        <v>442199</v>
      </c>
      <c r="L15" s="1">
        <v>755462</v>
      </c>
      <c r="Q15" s="1"/>
    </row>
    <row r="16" spans="1:17" ht="12.75" customHeight="1">
      <c r="A16" s="26" t="s">
        <v>105</v>
      </c>
      <c r="B16" s="1">
        <v>2643</v>
      </c>
      <c r="C16" s="1">
        <v>3068</v>
      </c>
      <c r="D16" s="1">
        <v>5711</v>
      </c>
      <c r="F16" s="1">
        <v>2737</v>
      </c>
      <c r="G16" s="1">
        <v>3221</v>
      </c>
      <c r="H16" s="1">
        <v>5958</v>
      </c>
      <c r="I16" s="5"/>
      <c r="J16" s="1">
        <v>2804</v>
      </c>
      <c r="K16" s="1">
        <v>3289</v>
      </c>
      <c r="L16" s="1">
        <v>6093</v>
      </c>
      <c r="Q16" s="1"/>
    </row>
    <row r="17" spans="1:17" ht="12.75" customHeight="1">
      <c r="A17" s="32" t="s">
        <v>106</v>
      </c>
      <c r="B17" s="31">
        <v>8108</v>
      </c>
      <c r="C17" s="31">
        <v>6667</v>
      </c>
      <c r="D17" s="31">
        <v>7264</v>
      </c>
      <c r="E17" s="75"/>
      <c r="F17" s="31">
        <v>8502</v>
      </c>
      <c r="G17" s="31">
        <v>7076</v>
      </c>
      <c r="H17" s="31">
        <v>7666</v>
      </c>
      <c r="I17" s="17"/>
      <c r="J17" s="31">
        <v>8951</v>
      </c>
      <c r="K17" s="31">
        <v>7437</v>
      </c>
      <c r="L17" s="31">
        <v>8065</v>
      </c>
      <c r="Q17" s="1"/>
    </row>
    <row r="18" ht="24" customHeight="1"/>
  </sheetData>
  <mergeCells count="5">
    <mergeCell ref="A1:L1"/>
    <mergeCell ref="J4:L4"/>
    <mergeCell ref="B4:D4"/>
    <mergeCell ref="F4:H4"/>
    <mergeCell ref="A3:L3"/>
  </mergeCells>
  <printOptions/>
  <pageMargins left="0.7874015748031497" right="0.3937007874015748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4">
      <selection activeCell="B26" sqref="B26"/>
    </sheetView>
  </sheetViews>
  <sheetFormatPr defaultColWidth="9.140625" defaultRowHeight="12.75"/>
  <cols>
    <col min="1" max="1" width="21.421875" style="0" customWidth="1"/>
    <col min="2" max="2" width="8.140625" style="0" customWidth="1"/>
    <col min="3" max="3" width="7.7109375" style="0" customWidth="1"/>
    <col min="4" max="4" width="3.7109375" style="0" customWidth="1"/>
    <col min="5" max="5" width="2.7109375" style="0" customWidth="1"/>
    <col min="6" max="6" width="7.7109375" style="0" customWidth="1"/>
    <col min="7" max="7" width="3.7109375" style="0" customWidth="1"/>
    <col min="8" max="8" width="2.7109375" style="0" customWidth="1"/>
    <col min="9" max="9" width="7.7109375" style="0" customWidth="1"/>
    <col min="10" max="10" width="3.8515625" style="0" customWidth="1"/>
  </cols>
  <sheetData>
    <row r="1" spans="1:11" ht="26.25" customHeight="1">
      <c r="A1" s="101" t="s">
        <v>124</v>
      </c>
      <c r="B1" s="86"/>
      <c r="C1" s="86"/>
      <c r="D1" s="86"/>
      <c r="E1" s="86"/>
      <c r="F1" s="86"/>
      <c r="G1" s="86"/>
      <c r="H1" s="86"/>
      <c r="I1" s="86"/>
      <c r="J1" s="100"/>
      <c r="K1" s="100"/>
    </row>
    <row r="2" spans="1:10" ht="12.75" customHeight="1">
      <c r="A2" s="77"/>
      <c r="B2" s="11"/>
      <c r="C2" s="11"/>
      <c r="D2" s="11"/>
      <c r="E2" s="11"/>
      <c r="F2" s="11"/>
      <c r="G2" s="11"/>
      <c r="H2" s="11"/>
      <c r="I2" s="11"/>
      <c r="J2" s="9"/>
    </row>
    <row r="3" spans="1:11" ht="25.5" customHeight="1">
      <c r="A3" s="99" t="s">
        <v>125</v>
      </c>
      <c r="B3" s="95"/>
      <c r="C3" s="95"/>
      <c r="D3" s="95"/>
      <c r="E3" s="95"/>
      <c r="F3" s="95"/>
      <c r="G3" s="95"/>
      <c r="H3" s="95"/>
      <c r="I3" s="95"/>
      <c r="J3" s="95"/>
      <c r="K3" s="100"/>
    </row>
    <row r="4" spans="1:10" ht="15.75" customHeight="1">
      <c r="A4" s="33" t="s">
        <v>22</v>
      </c>
      <c r="B4" s="51"/>
      <c r="C4" s="54" t="s">
        <v>0</v>
      </c>
      <c r="D4" s="54"/>
      <c r="E4" s="33"/>
      <c r="F4" s="54" t="s">
        <v>1</v>
      </c>
      <c r="G4" s="54"/>
      <c r="H4" s="33"/>
      <c r="I4" s="54" t="s">
        <v>8</v>
      </c>
      <c r="J4" s="54"/>
    </row>
    <row r="5" spans="1:10" ht="15.75" customHeight="1">
      <c r="A5" s="32"/>
      <c r="B5" s="52"/>
      <c r="C5" s="24" t="s">
        <v>18</v>
      </c>
      <c r="D5" s="24" t="s">
        <v>19</v>
      </c>
      <c r="E5" s="24"/>
      <c r="F5" s="24" t="s">
        <v>18</v>
      </c>
      <c r="G5" s="24" t="s">
        <v>19</v>
      </c>
      <c r="H5" s="24"/>
      <c r="I5" s="24" t="s">
        <v>18</v>
      </c>
      <c r="J5" s="24" t="s">
        <v>19</v>
      </c>
    </row>
    <row r="6" spans="1:10" ht="16.5" customHeight="1">
      <c r="A6" s="27" t="s">
        <v>13</v>
      </c>
      <c r="B6" s="30"/>
      <c r="C6" s="28"/>
      <c r="D6" s="28"/>
      <c r="E6" s="28"/>
      <c r="F6" s="28"/>
      <c r="G6" s="28"/>
      <c r="H6" s="28"/>
      <c r="I6" s="28"/>
      <c r="J6" s="28"/>
    </row>
    <row r="7" spans="1:10" ht="15.75" customHeight="1">
      <c r="A7" s="46" t="s">
        <v>28</v>
      </c>
      <c r="B7" s="30"/>
      <c r="C7" s="1">
        <v>3271</v>
      </c>
      <c r="D7" s="1">
        <v>40</v>
      </c>
      <c r="E7" s="1"/>
      <c r="F7" s="1">
        <v>3715</v>
      </c>
      <c r="G7" s="1">
        <f aca="true" t="shared" si="0" ref="G7:G13">(F7/$F$22)*100</f>
        <v>35.04055838521033</v>
      </c>
      <c r="H7" s="1"/>
      <c r="I7" s="1">
        <f aca="true" t="shared" si="1" ref="I7:I20">C7+F7</f>
        <v>6986</v>
      </c>
      <c r="J7" s="1">
        <f aca="true" t="shared" si="2" ref="J7:J21">(I7/$I$22)*100</f>
        <v>37.185287698940755</v>
      </c>
    </row>
    <row r="8" spans="1:10" ht="11.25" customHeight="1">
      <c r="A8" s="35" t="s">
        <v>27</v>
      </c>
      <c r="B8" s="30"/>
      <c r="C8" s="1">
        <v>1774</v>
      </c>
      <c r="D8" s="1">
        <v>22</v>
      </c>
      <c r="E8" s="1"/>
      <c r="F8" s="1">
        <v>2501</v>
      </c>
      <c r="G8" s="1">
        <f t="shared" si="0"/>
        <v>23.589888700245236</v>
      </c>
      <c r="H8" s="1"/>
      <c r="I8" s="1">
        <f t="shared" si="1"/>
        <v>4275</v>
      </c>
      <c r="J8" s="1">
        <f t="shared" si="2"/>
        <v>22.755096609357533</v>
      </c>
    </row>
    <row r="9" spans="1:10" ht="11.25" customHeight="1">
      <c r="A9" s="35" t="s">
        <v>23</v>
      </c>
      <c r="B9" s="30"/>
      <c r="C9" s="1">
        <v>1365</v>
      </c>
      <c r="D9" s="1">
        <f aca="true" t="shared" si="3" ref="D9:D16">(C9/$C$22)*100</f>
        <v>16.676847892486254</v>
      </c>
      <c r="E9" s="1"/>
      <c r="F9" s="1">
        <v>1912</v>
      </c>
      <c r="G9" s="1">
        <f t="shared" si="0"/>
        <v>18.034333144689683</v>
      </c>
      <c r="H9" s="1"/>
      <c r="I9" s="1">
        <f t="shared" si="1"/>
        <v>3277</v>
      </c>
      <c r="J9" s="1">
        <f t="shared" si="2"/>
        <v>17.442912652365997</v>
      </c>
    </row>
    <row r="10" spans="1:10" ht="11.25" customHeight="1">
      <c r="A10" s="35" t="s">
        <v>24</v>
      </c>
      <c r="B10" s="30"/>
      <c r="C10" s="1">
        <v>854</v>
      </c>
      <c r="D10" s="1">
        <f t="shared" si="3"/>
        <v>10.433720219914477</v>
      </c>
      <c r="E10" s="1"/>
      <c r="F10" s="1">
        <v>1159</v>
      </c>
      <c r="G10" s="1">
        <f t="shared" si="0"/>
        <v>10.931899641577061</v>
      </c>
      <c r="H10" s="1"/>
      <c r="I10" s="1">
        <f t="shared" si="1"/>
        <v>2013</v>
      </c>
      <c r="J10" s="1">
        <f t="shared" si="2"/>
        <v>10.71485601745888</v>
      </c>
    </row>
    <row r="11" spans="1:10" ht="11.25" customHeight="1">
      <c r="A11" s="35" t="s">
        <v>29</v>
      </c>
      <c r="B11" s="30"/>
      <c r="C11" s="1">
        <v>403</v>
      </c>
      <c r="D11" s="1">
        <f t="shared" si="3"/>
        <v>4.9236408063530845</v>
      </c>
      <c r="E11" s="1"/>
      <c r="F11" s="1">
        <v>549</v>
      </c>
      <c r="G11" s="1">
        <f t="shared" si="0"/>
        <v>5.178268251273345</v>
      </c>
      <c r="H11" s="1"/>
      <c r="I11" s="1">
        <f t="shared" si="1"/>
        <v>952</v>
      </c>
      <c r="J11" s="1">
        <f t="shared" si="2"/>
        <v>5.067333794645233</v>
      </c>
    </row>
    <row r="12" spans="1:10" ht="11.25" customHeight="1">
      <c r="A12" s="35" t="s">
        <v>30</v>
      </c>
      <c r="B12" s="30"/>
      <c r="C12" s="1">
        <v>248</v>
      </c>
      <c r="D12" s="1">
        <f t="shared" si="3"/>
        <v>3.029932803909591</v>
      </c>
      <c r="E12" s="1"/>
      <c r="F12" s="1">
        <v>377</v>
      </c>
      <c r="G12" s="1">
        <f t="shared" si="0"/>
        <v>3.5559328428598382</v>
      </c>
      <c r="H12" s="1"/>
      <c r="I12" s="1">
        <f t="shared" si="1"/>
        <v>625</v>
      </c>
      <c r="J12" s="1">
        <f t="shared" si="2"/>
        <v>3.3267685101399906</v>
      </c>
    </row>
    <row r="13" spans="1:10" ht="11.25" customHeight="1">
      <c r="A13" s="35" t="s">
        <v>31</v>
      </c>
      <c r="B13" s="30"/>
      <c r="C13" s="1">
        <v>95</v>
      </c>
      <c r="D13" s="1">
        <f t="shared" si="3"/>
        <v>1.1606597434331094</v>
      </c>
      <c r="E13" s="1"/>
      <c r="F13" s="1">
        <v>130</v>
      </c>
      <c r="G13" s="1">
        <f t="shared" si="0"/>
        <v>1.2261837389171855</v>
      </c>
      <c r="H13" s="1"/>
      <c r="I13" s="1">
        <f t="shared" si="1"/>
        <v>225</v>
      </c>
      <c r="J13" s="1">
        <f t="shared" si="2"/>
        <v>1.1976366636503966</v>
      </c>
    </row>
    <row r="14" spans="1:10" ht="11.25" customHeight="1">
      <c r="A14" s="35" t="s">
        <v>32</v>
      </c>
      <c r="B14" s="30"/>
      <c r="C14" s="1">
        <v>50</v>
      </c>
      <c r="D14" s="1">
        <f t="shared" si="3"/>
        <v>0.6108735491753208</v>
      </c>
      <c r="E14" s="1"/>
      <c r="F14" s="1">
        <v>73</v>
      </c>
      <c r="G14" s="1">
        <f aca="true" t="shared" si="4" ref="G14:G21">(F14/$F$22)*100</f>
        <v>0.6885493303150348</v>
      </c>
      <c r="H14" s="1"/>
      <c r="I14" s="1">
        <f t="shared" si="1"/>
        <v>123</v>
      </c>
      <c r="J14" s="1">
        <f t="shared" si="2"/>
        <v>0.6547080427955501</v>
      </c>
    </row>
    <row r="15" spans="1:10" ht="11.25" customHeight="1">
      <c r="A15" s="35" t="s">
        <v>33</v>
      </c>
      <c r="B15" s="30"/>
      <c r="C15" s="1">
        <v>38</v>
      </c>
      <c r="D15" s="1">
        <v>1</v>
      </c>
      <c r="E15" s="1"/>
      <c r="F15" s="1">
        <v>56</v>
      </c>
      <c r="G15" s="1">
        <v>0</v>
      </c>
      <c r="H15" s="1"/>
      <c r="I15" s="1">
        <f t="shared" si="1"/>
        <v>94</v>
      </c>
      <c r="J15" s="1">
        <f t="shared" si="2"/>
        <v>0.5003459839250546</v>
      </c>
    </row>
    <row r="16" spans="1:10" ht="11.25" customHeight="1">
      <c r="A16" s="35" t="s">
        <v>34</v>
      </c>
      <c r="B16" s="30"/>
      <c r="C16" s="1">
        <v>21</v>
      </c>
      <c r="D16" s="1">
        <f t="shared" si="3"/>
        <v>0.2565668906536347</v>
      </c>
      <c r="E16" s="1"/>
      <c r="F16" s="1">
        <v>34</v>
      </c>
      <c r="G16" s="1">
        <f t="shared" si="4"/>
        <v>0.32069420863987924</v>
      </c>
      <c r="H16" s="1"/>
      <c r="I16" s="1">
        <f t="shared" si="1"/>
        <v>55</v>
      </c>
      <c r="J16" s="1">
        <f t="shared" si="2"/>
        <v>0.29275562889231915</v>
      </c>
    </row>
    <row r="17" spans="1:10" ht="11.25" customHeight="1">
      <c r="A17" s="35" t="s">
        <v>25</v>
      </c>
      <c r="B17" s="30"/>
      <c r="C17" s="1">
        <v>37</v>
      </c>
      <c r="D17" s="1">
        <v>0</v>
      </c>
      <c r="E17" s="1"/>
      <c r="F17" s="1">
        <v>65</v>
      </c>
      <c r="G17" s="1">
        <f t="shared" si="4"/>
        <v>0.6130918694585927</v>
      </c>
      <c r="H17" s="1"/>
      <c r="I17" s="1">
        <f t="shared" si="1"/>
        <v>102</v>
      </c>
      <c r="J17" s="1">
        <f t="shared" si="2"/>
        <v>0.5429286208548464</v>
      </c>
    </row>
    <row r="18" spans="1:10" ht="11.25" customHeight="1">
      <c r="A18" s="35" t="s">
        <v>26</v>
      </c>
      <c r="B18" s="30"/>
      <c r="C18" s="1">
        <v>16</v>
      </c>
      <c r="D18" s="1">
        <f>(C18/$C$22)*100</f>
        <v>0.19547953573610263</v>
      </c>
      <c r="E18" s="1"/>
      <c r="F18" s="1">
        <v>17</v>
      </c>
      <c r="G18" s="1">
        <f t="shared" si="4"/>
        <v>0.16034710431993962</v>
      </c>
      <c r="H18" s="1"/>
      <c r="I18" s="1">
        <f t="shared" si="1"/>
        <v>33</v>
      </c>
      <c r="J18" s="1">
        <f t="shared" si="2"/>
        <v>0.1756533773353915</v>
      </c>
    </row>
    <row r="19" spans="1:10" ht="11.25" customHeight="1">
      <c r="A19" s="35" t="s">
        <v>98</v>
      </c>
      <c r="B19" s="30"/>
      <c r="C19" s="1">
        <v>8</v>
      </c>
      <c r="D19" s="1">
        <f>(C19/$C$22)*100</f>
        <v>0.09773976786805132</v>
      </c>
      <c r="E19" s="1"/>
      <c r="F19" s="1">
        <v>9</v>
      </c>
      <c r="G19" s="1">
        <f t="shared" si="4"/>
        <v>0.08488964346349745</v>
      </c>
      <c r="H19" s="1"/>
      <c r="I19" s="1">
        <f t="shared" si="1"/>
        <v>17</v>
      </c>
      <c r="J19" s="1">
        <f t="shared" si="2"/>
        <v>0.09048810347580774</v>
      </c>
    </row>
    <row r="20" spans="1:10" ht="11.25" customHeight="1">
      <c r="A20" s="35" t="s">
        <v>81</v>
      </c>
      <c r="B20" s="30"/>
      <c r="C20" s="1">
        <v>4</v>
      </c>
      <c r="D20" s="1">
        <f>(C20/$C$22)*100</f>
        <v>0.04886988393402566</v>
      </c>
      <c r="E20" s="1"/>
      <c r="F20" s="1">
        <v>5</v>
      </c>
      <c r="G20" s="1">
        <f t="shared" si="4"/>
        <v>0.047160913035276364</v>
      </c>
      <c r="H20" s="1"/>
      <c r="I20" s="1">
        <f t="shared" si="1"/>
        <v>9</v>
      </c>
      <c r="J20" s="1">
        <f t="shared" si="2"/>
        <v>0.047905466546015865</v>
      </c>
    </row>
    <row r="21" spans="1:10" ht="11.25" customHeight="1">
      <c r="A21" s="35" t="s">
        <v>82</v>
      </c>
      <c r="B21" s="30"/>
      <c r="C21" s="1">
        <v>1</v>
      </c>
      <c r="D21" s="1">
        <f>(C21/$C$22)*100</f>
        <v>0.012217470983506415</v>
      </c>
      <c r="E21" s="1"/>
      <c r="F21" s="1">
        <v>0</v>
      </c>
      <c r="G21" s="1">
        <f t="shared" si="4"/>
        <v>0</v>
      </c>
      <c r="H21" s="1"/>
      <c r="I21" s="1">
        <f>C21+F21</f>
        <v>1</v>
      </c>
      <c r="J21" s="1">
        <f t="shared" si="2"/>
        <v>0.0053228296162239844</v>
      </c>
    </row>
    <row r="22" spans="1:10" ht="15.75" customHeight="1">
      <c r="A22" s="47" t="s">
        <v>2</v>
      </c>
      <c r="B22" s="30"/>
      <c r="C22" s="1">
        <f>SUM(C7:C21)</f>
        <v>8185</v>
      </c>
      <c r="D22" s="1">
        <v>100</v>
      </c>
      <c r="E22" s="1"/>
      <c r="F22" s="1">
        <f>SUM(F7:F21)</f>
        <v>10602</v>
      </c>
      <c r="G22" s="1">
        <v>100</v>
      </c>
      <c r="H22" s="1"/>
      <c r="I22" s="1">
        <f>SUM(I7:I21)</f>
        <v>18787</v>
      </c>
      <c r="J22" s="1">
        <f>SUM(J7:J21)</f>
        <v>100.00000000000001</v>
      </c>
    </row>
    <row r="23" spans="1:10" ht="16.5" customHeight="1">
      <c r="A23" s="63" t="s">
        <v>15</v>
      </c>
      <c r="B23" s="30"/>
      <c r="C23" s="1"/>
      <c r="D23" s="1"/>
      <c r="E23" s="1"/>
      <c r="F23" s="1"/>
      <c r="G23" s="1"/>
      <c r="H23" s="1"/>
      <c r="I23" s="1"/>
      <c r="J23" s="1"/>
    </row>
    <row r="24" spans="1:10" ht="15" customHeight="1">
      <c r="A24" s="46" t="s">
        <v>28</v>
      </c>
      <c r="B24" s="30"/>
      <c r="C24" s="1">
        <v>33764</v>
      </c>
      <c r="D24" s="1">
        <f aca="true" t="shared" si="5" ref="D24:D33">(C24/$C$39)*100</f>
        <v>11.067333599931821</v>
      </c>
      <c r="E24" s="1"/>
      <c r="F24" s="1">
        <v>35237</v>
      </c>
      <c r="G24" s="1">
        <f aca="true" t="shared" si="6" ref="G24:G38">(F24/$F$39)*100</f>
        <v>8.164329223789785</v>
      </c>
      <c r="H24" s="1"/>
      <c r="I24" s="1">
        <f aca="true" t="shared" si="7" ref="I24:I38">C24+F24</f>
        <v>69001</v>
      </c>
      <c r="J24" s="1">
        <f aca="true" t="shared" si="8" ref="J24:J38">(I24/$I$39)*100</f>
        <v>9.366545627311908</v>
      </c>
    </row>
    <row r="25" spans="1:10" ht="11.25" customHeight="1">
      <c r="A25" s="35" t="s">
        <v>27</v>
      </c>
      <c r="B25" s="30"/>
      <c r="C25" s="1">
        <v>12188</v>
      </c>
      <c r="D25" s="1">
        <f t="shared" si="5"/>
        <v>3.99504389041491</v>
      </c>
      <c r="E25" s="1"/>
      <c r="F25" s="1">
        <v>18423</v>
      </c>
      <c r="G25" s="1">
        <f t="shared" si="6"/>
        <v>4.268565351473712</v>
      </c>
      <c r="H25" s="1"/>
      <c r="I25" s="1">
        <f>C25+F25</f>
        <v>30611</v>
      </c>
      <c r="J25" s="1">
        <f t="shared" si="8"/>
        <v>4.155292360946143</v>
      </c>
    </row>
    <row r="26" spans="1:10" ht="11.25" customHeight="1">
      <c r="A26" s="35" t="s">
        <v>23</v>
      </c>
      <c r="B26" s="30"/>
      <c r="C26" s="1">
        <v>11129</v>
      </c>
      <c r="D26" s="1">
        <f t="shared" si="5"/>
        <v>3.6479195484433493</v>
      </c>
      <c r="E26" s="1"/>
      <c r="F26" s="1">
        <v>17026</v>
      </c>
      <c r="G26" s="1">
        <f t="shared" si="6"/>
        <v>3.944883768886253</v>
      </c>
      <c r="H26" s="1"/>
      <c r="I26" s="1">
        <f t="shared" si="7"/>
        <v>28155</v>
      </c>
      <c r="J26" s="1">
        <f t="shared" si="8"/>
        <v>3.821902467166661</v>
      </c>
    </row>
    <row r="27" spans="1:10" ht="11.25" customHeight="1">
      <c r="A27" s="35" t="s">
        <v>24</v>
      </c>
      <c r="B27" s="30"/>
      <c r="C27" s="1">
        <v>12829</v>
      </c>
      <c r="D27" s="1">
        <v>4</v>
      </c>
      <c r="E27" s="1"/>
      <c r="F27" s="1">
        <v>21211</v>
      </c>
      <c r="G27" s="1">
        <f t="shared" si="6"/>
        <v>4.914538330896646</v>
      </c>
      <c r="H27" s="1"/>
      <c r="I27" s="1">
        <f t="shared" si="7"/>
        <v>34040</v>
      </c>
      <c r="J27" s="1">
        <f t="shared" si="8"/>
        <v>4.620762208572301</v>
      </c>
    </row>
    <row r="28" spans="1:10" ht="11.25" customHeight="1">
      <c r="A28" s="35" t="s">
        <v>29</v>
      </c>
      <c r="B28" s="30"/>
      <c r="C28" s="1">
        <v>11991</v>
      </c>
      <c r="D28" s="1">
        <f t="shared" si="5"/>
        <v>3.930470240397538</v>
      </c>
      <c r="E28" s="1"/>
      <c r="F28" s="1">
        <v>24134</v>
      </c>
      <c r="G28" s="1">
        <f t="shared" si="6"/>
        <v>5.591790489739271</v>
      </c>
      <c r="H28" s="1"/>
      <c r="I28" s="1">
        <f t="shared" si="7"/>
        <v>36125</v>
      </c>
      <c r="J28" s="1">
        <f t="shared" si="8"/>
        <v>4.903790681100893</v>
      </c>
    </row>
    <row r="29" spans="1:10" ht="11.25" customHeight="1">
      <c r="A29" s="35" t="s">
        <v>30</v>
      </c>
      <c r="B29" s="30"/>
      <c r="C29" s="1">
        <v>17182</v>
      </c>
      <c r="D29" s="1">
        <f t="shared" si="5"/>
        <v>5.632002307606579</v>
      </c>
      <c r="E29" s="1"/>
      <c r="F29" s="1">
        <v>35637</v>
      </c>
      <c r="G29" s="1">
        <f t="shared" si="6"/>
        <v>8.257008273922201</v>
      </c>
      <c r="H29" s="1"/>
      <c r="I29" s="1">
        <f t="shared" si="7"/>
        <v>52819</v>
      </c>
      <c r="J29" s="1">
        <f t="shared" si="8"/>
        <v>7.169918892320222</v>
      </c>
    </row>
    <row r="30" spans="1:10" ht="11.25" customHeight="1">
      <c r="A30" s="35" t="s">
        <v>31</v>
      </c>
      <c r="B30" s="30"/>
      <c r="C30" s="1">
        <v>15530</v>
      </c>
      <c r="D30" s="1">
        <f t="shared" si="5"/>
        <v>5.090501445531962</v>
      </c>
      <c r="E30" s="1"/>
      <c r="F30" s="1">
        <v>37335</v>
      </c>
      <c r="G30" s="1">
        <f t="shared" si="6"/>
        <v>8.650430841734304</v>
      </c>
      <c r="H30" s="1"/>
      <c r="I30" s="1">
        <f t="shared" si="7"/>
        <v>52865</v>
      </c>
      <c r="J30" s="1">
        <f t="shared" si="8"/>
        <v>7.17616316557505</v>
      </c>
    </row>
    <row r="31" spans="1:10" ht="11.25" customHeight="1">
      <c r="A31" s="35" t="s">
        <v>32</v>
      </c>
      <c r="B31" s="30"/>
      <c r="C31" s="1">
        <v>19313</v>
      </c>
      <c r="D31" s="1">
        <f t="shared" si="5"/>
        <v>6.330512196880797</v>
      </c>
      <c r="E31" s="1"/>
      <c r="F31" s="1">
        <v>43109</v>
      </c>
      <c r="G31" s="1">
        <f t="shared" si="6"/>
        <v>9.988252930395717</v>
      </c>
      <c r="H31" s="1"/>
      <c r="I31" s="1">
        <f t="shared" si="7"/>
        <v>62422</v>
      </c>
      <c r="J31" s="1">
        <v>9</v>
      </c>
    </row>
    <row r="32" spans="1:10" ht="11.25" customHeight="1">
      <c r="A32" s="35" t="s">
        <v>33</v>
      </c>
      <c r="B32" s="30"/>
      <c r="C32" s="1">
        <v>20826</v>
      </c>
      <c r="D32" s="1">
        <v>7</v>
      </c>
      <c r="E32" s="1"/>
      <c r="F32" s="1">
        <v>45829</v>
      </c>
      <c r="G32" s="1">
        <f t="shared" si="6"/>
        <v>10.61847047129614</v>
      </c>
      <c r="H32" s="1"/>
      <c r="I32" s="1">
        <f t="shared" si="7"/>
        <v>66655</v>
      </c>
      <c r="J32" s="1">
        <f t="shared" si="8"/>
        <v>9.04808769131571</v>
      </c>
    </row>
    <row r="33" spans="1:10" ht="11.25" customHeight="1">
      <c r="A33" s="35" t="s">
        <v>34</v>
      </c>
      <c r="B33" s="30"/>
      <c r="C33" s="1">
        <v>23931</v>
      </c>
      <c r="D33" s="1">
        <f t="shared" si="5"/>
        <v>7.844223444496162</v>
      </c>
      <c r="E33" s="1"/>
      <c r="F33" s="1">
        <v>44213</v>
      </c>
      <c r="G33" s="1">
        <f t="shared" si="6"/>
        <v>10.244047108761183</v>
      </c>
      <c r="H33" s="1"/>
      <c r="I33" s="1">
        <f t="shared" si="7"/>
        <v>68144</v>
      </c>
      <c r="J33" s="1">
        <f t="shared" si="8"/>
        <v>9.250212101673059</v>
      </c>
    </row>
    <row r="34" spans="1:10" ht="11.25" customHeight="1">
      <c r="A34" s="35" t="s">
        <v>25</v>
      </c>
      <c r="B34" s="30"/>
      <c r="C34" s="1">
        <v>81570</v>
      </c>
      <c r="D34" s="1">
        <f>(C34/$C$39)*100</f>
        <v>26.73742452749789</v>
      </c>
      <c r="E34" s="1"/>
      <c r="F34" s="1">
        <v>89217</v>
      </c>
      <c r="G34" s="1">
        <v>21</v>
      </c>
      <c r="H34" s="1"/>
      <c r="I34" s="1">
        <f t="shared" si="7"/>
        <v>170787</v>
      </c>
      <c r="J34" s="1">
        <f t="shared" si="8"/>
        <v>23.183493399395935</v>
      </c>
    </row>
    <row r="35" spans="1:10" ht="11.25" customHeight="1">
      <c r="A35" s="35" t="s">
        <v>26</v>
      </c>
      <c r="B35" s="30"/>
      <c r="C35" s="1">
        <v>29225</v>
      </c>
      <c r="D35" s="1">
        <v>9</v>
      </c>
      <c r="E35" s="1"/>
      <c r="F35" s="1">
        <v>14366</v>
      </c>
      <c r="G35" s="1">
        <v>3</v>
      </c>
      <c r="H35" s="1"/>
      <c r="I35" s="1">
        <f t="shared" si="7"/>
        <v>43591</v>
      </c>
      <c r="J35" s="1">
        <f t="shared" si="8"/>
        <v>5.917263379373536</v>
      </c>
    </row>
    <row r="36" spans="1:11" ht="11.25" customHeight="1">
      <c r="A36" s="35" t="s">
        <v>98</v>
      </c>
      <c r="B36" s="30"/>
      <c r="C36" s="1">
        <v>9343</v>
      </c>
      <c r="D36" s="1">
        <f>(C36/$C$39)*100</f>
        <v>3.0624954929559</v>
      </c>
      <c r="E36" s="1"/>
      <c r="F36" s="1">
        <v>3594</v>
      </c>
      <c r="G36" s="1">
        <f t="shared" si="6"/>
        <v>0.8327212654397506</v>
      </c>
      <c r="H36" s="1"/>
      <c r="I36" s="1">
        <f t="shared" si="7"/>
        <v>12937</v>
      </c>
      <c r="J36" s="1">
        <v>2</v>
      </c>
      <c r="K36" s="3"/>
    </row>
    <row r="37" spans="1:11" ht="11.25" customHeight="1">
      <c r="A37" s="35" t="s">
        <v>99</v>
      </c>
      <c r="B37" s="30"/>
      <c r="C37" s="1">
        <v>5924</v>
      </c>
      <c r="D37" s="1">
        <f>(C37/$C$39)*100</f>
        <v>1.9417984908777428</v>
      </c>
      <c r="E37" s="1"/>
      <c r="F37" s="1">
        <v>2176</v>
      </c>
      <c r="G37" s="1">
        <v>0</v>
      </c>
      <c r="H37" s="1"/>
      <c r="I37" s="1">
        <f t="shared" si="7"/>
        <v>8100</v>
      </c>
      <c r="J37" s="1">
        <f t="shared" si="8"/>
        <v>1.0995350731326567</v>
      </c>
      <c r="K37" s="3"/>
    </row>
    <row r="38" spans="1:10" ht="11.25" customHeight="1">
      <c r="A38" s="35" t="s">
        <v>82</v>
      </c>
      <c r="B38" s="30"/>
      <c r="C38" s="1">
        <v>333</v>
      </c>
      <c r="D38" s="1">
        <f>(C38/$C$39)*100</f>
        <v>0.10915241348114252</v>
      </c>
      <c r="E38" s="1"/>
      <c r="F38" s="1">
        <v>90</v>
      </c>
      <c r="G38" s="1">
        <f t="shared" si="6"/>
        <v>0.02085278627979342</v>
      </c>
      <c r="H38" s="1"/>
      <c r="I38" s="1">
        <f t="shared" si="7"/>
        <v>423</v>
      </c>
      <c r="J38" s="1">
        <f t="shared" si="8"/>
        <v>0.05742016493026097</v>
      </c>
    </row>
    <row r="39" spans="1:10" ht="15" customHeight="1">
      <c r="A39" s="47" t="s">
        <v>2</v>
      </c>
      <c r="B39" s="30"/>
      <c r="C39" s="1">
        <f>SUM(C24:C38)</f>
        <v>305078</v>
      </c>
      <c r="D39" s="1">
        <v>100</v>
      </c>
      <c r="E39" s="1"/>
      <c r="F39" s="1">
        <f>SUM(F24:F38)</f>
        <v>431597</v>
      </c>
      <c r="G39" s="1">
        <v>100</v>
      </c>
      <c r="H39" s="1"/>
      <c r="I39" s="1">
        <f>SUM(I24:I38)</f>
        <v>736675</v>
      </c>
      <c r="J39" s="1">
        <v>100</v>
      </c>
    </row>
    <row r="40" spans="1:10" ht="16.5" customHeight="1">
      <c r="A40" s="116" t="s">
        <v>16</v>
      </c>
      <c r="B40" s="100"/>
      <c r="C40" s="1"/>
      <c r="D40" s="1"/>
      <c r="E40" s="1"/>
      <c r="F40" s="1"/>
      <c r="G40" s="1"/>
      <c r="H40" s="1"/>
      <c r="I40" s="1"/>
      <c r="J40" s="1"/>
    </row>
    <row r="41" spans="1:10" ht="15" customHeight="1">
      <c r="A41" s="46" t="s">
        <v>28</v>
      </c>
      <c r="B41" s="30"/>
      <c r="C41" s="1">
        <f aca="true" t="shared" si="9" ref="C41:C55">C7+C24</f>
        <v>37035</v>
      </c>
      <c r="D41" s="1">
        <f aca="true" t="shared" si="10" ref="D41:D55">(C41/$C$56)*100</f>
        <v>11.822334587870257</v>
      </c>
      <c r="E41" s="1"/>
      <c r="F41" s="1">
        <f aca="true" t="shared" si="11" ref="F41:F55">F7+F24</f>
        <v>38952</v>
      </c>
      <c r="G41" s="1">
        <f aca="true" t="shared" si="12" ref="G41:G55">(F41/$F$56)*100</f>
        <v>8.808703773640374</v>
      </c>
      <c r="H41" s="1"/>
      <c r="I41" s="1">
        <f>F41+C41</f>
        <v>75987</v>
      </c>
      <c r="J41" s="1">
        <f aca="true" t="shared" si="13" ref="J41:J49">(I41/$I$56)*100</f>
        <v>10.058348401375582</v>
      </c>
    </row>
    <row r="42" spans="1:10" ht="11.25" customHeight="1">
      <c r="A42" s="35" t="s">
        <v>27</v>
      </c>
      <c r="B42" s="30"/>
      <c r="C42" s="1">
        <f t="shared" si="9"/>
        <v>13962</v>
      </c>
      <c r="D42" s="1">
        <f t="shared" si="10"/>
        <v>4.45695789161184</v>
      </c>
      <c r="E42" s="1"/>
      <c r="F42" s="1">
        <f t="shared" si="11"/>
        <v>20924</v>
      </c>
      <c r="G42" s="1">
        <f t="shared" si="12"/>
        <v>4.731806268218607</v>
      </c>
      <c r="H42" s="1"/>
      <c r="I42" s="1">
        <f aca="true" t="shared" si="14" ref="I42:I55">F42+C42</f>
        <v>34886</v>
      </c>
      <c r="J42" s="1">
        <v>4</v>
      </c>
    </row>
    <row r="43" spans="1:10" ht="11.25" customHeight="1">
      <c r="A43" s="35" t="s">
        <v>23</v>
      </c>
      <c r="B43" s="30"/>
      <c r="C43" s="1">
        <f t="shared" si="9"/>
        <v>12494</v>
      </c>
      <c r="D43" s="1">
        <f t="shared" si="10"/>
        <v>3.9883420640164973</v>
      </c>
      <c r="E43" s="1"/>
      <c r="F43" s="1">
        <f t="shared" si="11"/>
        <v>18938</v>
      </c>
      <c r="G43" s="1">
        <f t="shared" si="12"/>
        <v>4.28268720643873</v>
      </c>
      <c r="H43" s="1"/>
      <c r="I43" s="1">
        <f t="shared" si="14"/>
        <v>31432</v>
      </c>
      <c r="J43" s="1">
        <f t="shared" si="13"/>
        <v>4.160632831300582</v>
      </c>
    </row>
    <row r="44" spans="1:10" ht="11.25" customHeight="1">
      <c r="A44" s="35" t="s">
        <v>24</v>
      </c>
      <c r="B44" s="30"/>
      <c r="C44" s="1">
        <f t="shared" si="9"/>
        <v>13683</v>
      </c>
      <c r="D44" s="1">
        <f t="shared" si="10"/>
        <v>4.367895346721444</v>
      </c>
      <c r="E44" s="1"/>
      <c r="F44" s="1">
        <f t="shared" si="11"/>
        <v>22370</v>
      </c>
      <c r="G44" s="1">
        <f t="shared" si="12"/>
        <v>5.058808364559848</v>
      </c>
      <c r="H44" s="1"/>
      <c r="I44" s="1">
        <f t="shared" si="14"/>
        <v>36053</v>
      </c>
      <c r="J44" s="1">
        <v>5</v>
      </c>
    </row>
    <row r="45" spans="1:10" ht="11.25" customHeight="1">
      <c r="A45" s="35" t="s">
        <v>29</v>
      </c>
      <c r="B45" s="30"/>
      <c r="C45" s="1">
        <f t="shared" si="9"/>
        <v>12394</v>
      </c>
      <c r="D45" s="1">
        <f t="shared" si="10"/>
        <v>3.956420004915997</v>
      </c>
      <c r="E45" s="1"/>
      <c r="F45" s="1">
        <f t="shared" si="11"/>
        <v>24683</v>
      </c>
      <c r="G45" s="1">
        <f t="shared" si="12"/>
        <v>5.581876033188678</v>
      </c>
      <c r="H45" s="1"/>
      <c r="I45" s="1">
        <f t="shared" si="14"/>
        <v>37077</v>
      </c>
      <c r="J45" s="1">
        <f t="shared" si="13"/>
        <v>4.907857708263288</v>
      </c>
    </row>
    <row r="46" spans="1:10" ht="11.25" customHeight="1">
      <c r="A46" s="35" t="s">
        <v>30</v>
      </c>
      <c r="B46" s="30"/>
      <c r="C46" s="1">
        <f t="shared" si="9"/>
        <v>17430</v>
      </c>
      <c r="D46" s="1">
        <f t="shared" si="10"/>
        <v>5.564014901217188</v>
      </c>
      <c r="E46" s="1"/>
      <c r="F46" s="1">
        <f t="shared" si="11"/>
        <v>36014</v>
      </c>
      <c r="G46" s="1">
        <f t="shared" si="12"/>
        <v>8.14429702464275</v>
      </c>
      <c r="H46" s="1"/>
      <c r="I46" s="1">
        <f t="shared" si="14"/>
        <v>53444</v>
      </c>
      <c r="J46" s="1">
        <f t="shared" si="13"/>
        <v>7.0743465587944865</v>
      </c>
    </row>
    <row r="47" spans="1:10" ht="11.25" customHeight="1">
      <c r="A47" s="35" t="s">
        <v>31</v>
      </c>
      <c r="B47" s="30"/>
      <c r="C47" s="1">
        <f t="shared" si="9"/>
        <v>15625</v>
      </c>
      <c r="D47" s="1">
        <f t="shared" si="10"/>
        <v>4.987821734453159</v>
      </c>
      <c r="E47" s="1"/>
      <c r="F47" s="1">
        <f t="shared" si="11"/>
        <v>37465</v>
      </c>
      <c r="G47" s="1">
        <v>9</v>
      </c>
      <c r="H47" s="1"/>
      <c r="I47" s="1">
        <f t="shared" si="14"/>
        <v>53090</v>
      </c>
      <c r="J47" s="1">
        <f t="shared" si="13"/>
        <v>7.027487815403025</v>
      </c>
    </row>
    <row r="48" spans="1:10" ht="11.25" customHeight="1">
      <c r="A48" s="35" t="s">
        <v>32</v>
      </c>
      <c r="B48" s="30"/>
      <c r="C48" s="1">
        <f t="shared" si="9"/>
        <v>19363</v>
      </c>
      <c r="D48" s="1">
        <f t="shared" si="10"/>
        <v>6.181068303629857</v>
      </c>
      <c r="E48" s="1"/>
      <c r="F48" s="1">
        <f t="shared" si="11"/>
        <v>43182</v>
      </c>
      <c r="G48" s="1">
        <f t="shared" si="12"/>
        <v>9.765286669576367</v>
      </c>
      <c r="H48" s="1"/>
      <c r="I48" s="1">
        <f t="shared" si="14"/>
        <v>62545</v>
      </c>
      <c r="J48" s="1">
        <v>8</v>
      </c>
    </row>
    <row r="49" spans="1:10" ht="11.25" customHeight="1">
      <c r="A49" s="35" t="s">
        <v>33</v>
      </c>
      <c r="B49" s="30"/>
      <c r="C49" s="1">
        <f t="shared" si="9"/>
        <v>20864</v>
      </c>
      <c r="D49" s="1">
        <f t="shared" si="10"/>
        <v>6.660218410728366</v>
      </c>
      <c r="E49" s="1"/>
      <c r="F49" s="1">
        <f t="shared" si="11"/>
        <v>45885</v>
      </c>
      <c r="G49" s="1">
        <v>10</v>
      </c>
      <c r="H49" s="1"/>
      <c r="I49" s="1">
        <f t="shared" si="14"/>
        <v>66749</v>
      </c>
      <c r="J49" s="1">
        <f t="shared" si="13"/>
        <v>8.835520515922706</v>
      </c>
    </row>
    <row r="50" spans="1:10" ht="11.25" customHeight="1">
      <c r="A50" s="35" t="s">
        <v>34</v>
      </c>
      <c r="B50" s="30"/>
      <c r="C50" s="1">
        <f t="shared" si="9"/>
        <v>23952</v>
      </c>
      <c r="D50" s="1">
        <f t="shared" si="10"/>
        <v>7.645971595751812</v>
      </c>
      <c r="E50" s="1"/>
      <c r="F50" s="1">
        <f t="shared" si="11"/>
        <v>44247</v>
      </c>
      <c r="G50" s="1">
        <f t="shared" si="12"/>
        <v>10.00612846252479</v>
      </c>
      <c r="H50" s="1"/>
      <c r="I50" s="1">
        <f t="shared" si="14"/>
        <v>68199</v>
      </c>
      <c r="J50" s="1">
        <f aca="true" t="shared" si="15" ref="J50:J55">(I50/$I$56)*100</f>
        <v>9.027456046763438</v>
      </c>
    </row>
    <row r="51" spans="1:10" ht="11.25" customHeight="1">
      <c r="A51" s="35" t="s">
        <v>25</v>
      </c>
      <c r="B51" s="30"/>
      <c r="C51" s="1">
        <f t="shared" si="9"/>
        <v>81607</v>
      </c>
      <c r="D51" s="1">
        <f t="shared" si="10"/>
        <v>26.050634770145216</v>
      </c>
      <c r="E51" s="1"/>
      <c r="F51" s="1">
        <f t="shared" si="11"/>
        <v>89282</v>
      </c>
      <c r="G51" s="1">
        <f t="shared" si="12"/>
        <v>20.190457237578556</v>
      </c>
      <c r="H51" s="1"/>
      <c r="I51" s="1">
        <f t="shared" si="14"/>
        <v>170889</v>
      </c>
      <c r="J51" s="1">
        <v>23</v>
      </c>
    </row>
    <row r="52" spans="1:10" ht="11.25" customHeight="1">
      <c r="A52" s="35" t="s">
        <v>26</v>
      </c>
      <c r="B52" s="30"/>
      <c r="C52" s="1">
        <f t="shared" si="9"/>
        <v>29241</v>
      </c>
      <c r="D52" s="1">
        <f t="shared" si="10"/>
        <v>9.334329301577268</v>
      </c>
      <c r="E52" s="1"/>
      <c r="F52" s="1">
        <f t="shared" si="11"/>
        <v>14383</v>
      </c>
      <c r="G52" s="1">
        <f t="shared" si="12"/>
        <v>3.252607988710965</v>
      </c>
      <c r="H52" s="1"/>
      <c r="I52" s="1">
        <f t="shared" si="14"/>
        <v>43624</v>
      </c>
      <c r="J52" s="1">
        <f t="shared" si="15"/>
        <v>5.77447972234209</v>
      </c>
    </row>
    <row r="53" spans="1:10" ht="11.25" customHeight="1">
      <c r="A53" s="35" t="s">
        <v>98</v>
      </c>
      <c r="B53" s="30"/>
      <c r="C53" s="1">
        <f t="shared" si="9"/>
        <v>9351</v>
      </c>
      <c r="D53" s="1">
        <f t="shared" si="10"/>
        <v>2.9850317464877754</v>
      </c>
      <c r="E53" s="1"/>
      <c r="F53" s="1">
        <f t="shared" si="11"/>
        <v>3603</v>
      </c>
      <c r="G53" s="1">
        <f t="shared" si="12"/>
        <v>0.8147915305100192</v>
      </c>
      <c r="H53" s="1"/>
      <c r="I53" s="1">
        <f t="shared" si="14"/>
        <v>12954</v>
      </c>
      <c r="J53" s="1">
        <v>2</v>
      </c>
    </row>
    <row r="54" spans="1:10" ht="11.25" customHeight="1">
      <c r="A54" s="35" t="s">
        <v>81</v>
      </c>
      <c r="B54" s="30"/>
      <c r="C54" s="1">
        <f t="shared" si="9"/>
        <v>5928</v>
      </c>
      <c r="D54" s="1">
        <v>2</v>
      </c>
      <c r="E54" s="1"/>
      <c r="F54" s="1">
        <f t="shared" si="11"/>
        <v>2181</v>
      </c>
      <c r="G54" s="1">
        <f t="shared" si="12"/>
        <v>0.4932168548549409</v>
      </c>
      <c r="H54" s="1"/>
      <c r="I54" s="1">
        <f t="shared" si="14"/>
        <v>8109</v>
      </c>
      <c r="J54" s="1">
        <f t="shared" si="15"/>
        <v>1.073382910060334</v>
      </c>
    </row>
    <row r="55" spans="1:10" ht="11.25" customHeight="1">
      <c r="A55" s="35" t="s">
        <v>82</v>
      </c>
      <c r="B55" s="30"/>
      <c r="C55" s="1">
        <f t="shared" si="9"/>
        <v>334</v>
      </c>
      <c r="D55" s="1">
        <f t="shared" si="10"/>
        <v>0.10661967739567073</v>
      </c>
      <c r="E55" s="1"/>
      <c r="F55" s="1">
        <f t="shared" si="11"/>
        <v>90</v>
      </c>
      <c r="G55" s="1">
        <f t="shared" si="12"/>
        <v>0.020352827573106226</v>
      </c>
      <c r="H55" s="1"/>
      <c r="I55" s="1">
        <f t="shared" si="14"/>
        <v>424</v>
      </c>
      <c r="J55" s="1">
        <f t="shared" si="15"/>
        <v>0.0561245966044619</v>
      </c>
    </row>
    <row r="56" spans="1:10" ht="15.75" customHeight="1">
      <c r="A56" s="48" t="s">
        <v>2</v>
      </c>
      <c r="B56" s="52"/>
      <c r="C56" s="31">
        <f>SUM(C41:C55)</f>
        <v>313263</v>
      </c>
      <c r="D56" s="31">
        <v>100</v>
      </c>
      <c r="E56" s="31"/>
      <c r="F56" s="31">
        <f>SUM(F41:F55)</f>
        <v>442199</v>
      </c>
      <c r="G56" s="31">
        <v>100</v>
      </c>
      <c r="H56" s="31"/>
      <c r="I56" s="31">
        <f>SUM(I41:I55)</f>
        <v>755462</v>
      </c>
      <c r="J56" s="31">
        <v>100</v>
      </c>
    </row>
    <row r="57" ht="24" customHeight="1"/>
  </sheetData>
  <mergeCells count="3">
    <mergeCell ref="A40:B40"/>
    <mergeCell ref="A1:K1"/>
    <mergeCell ref="A3:K3"/>
  </mergeCells>
  <printOptions/>
  <pageMargins left="0.7874015748031497" right="0.3937007874015748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1"/>
  <sheetViews>
    <sheetView zoomScaleSheetLayoutView="50" workbookViewId="0" topLeftCell="A1">
      <selection activeCell="B26" sqref="B26"/>
    </sheetView>
  </sheetViews>
  <sheetFormatPr defaultColWidth="9.140625" defaultRowHeight="12.75"/>
  <cols>
    <col min="1" max="1" width="21.421875" style="0" customWidth="1"/>
    <col min="2" max="2" width="6.7109375" style="0" customWidth="1"/>
    <col min="3" max="3" width="3.7109375" style="0" customWidth="1"/>
    <col min="4" max="4" width="1.7109375" style="0" customWidth="1"/>
    <col min="5" max="5" width="6.28125" style="0" customWidth="1"/>
    <col min="6" max="6" width="3.7109375" style="0" customWidth="1"/>
    <col min="7" max="7" width="1.7109375" style="0" customWidth="1"/>
    <col min="8" max="8" width="6.28125" style="0" customWidth="1"/>
    <col min="9" max="9" width="3.7109375" style="0" customWidth="1"/>
    <col min="10" max="10" width="1.7109375" style="0" customWidth="1"/>
    <col min="11" max="11" width="5.7109375" style="0" customWidth="1"/>
    <col min="12" max="12" width="3.7109375" style="0" customWidth="1"/>
    <col min="13" max="13" width="1.7109375" style="0" customWidth="1"/>
    <col min="14" max="14" width="6.28125" style="0" customWidth="1"/>
    <col min="15" max="15" width="3.7109375" style="0" customWidth="1"/>
    <col min="16" max="16" width="1.7109375" style="0" customWidth="1"/>
    <col min="17" max="17" width="6.28125" style="0" customWidth="1"/>
    <col min="18" max="18" width="3.7109375" style="0" customWidth="1"/>
  </cols>
  <sheetData>
    <row r="1" spans="1:18" ht="27" customHeight="1">
      <c r="A1" s="94" t="s">
        <v>126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1:18" ht="12.75" customHeight="1">
      <c r="A2" s="79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</row>
    <row r="3" spans="1:18" ht="27" customHeight="1">
      <c r="A3" s="94" t="s">
        <v>127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4" spans="1:18" ht="15.75" customHeight="1">
      <c r="A4" s="33" t="s">
        <v>22</v>
      </c>
      <c r="B4" s="109" t="s">
        <v>35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33"/>
      <c r="Q4" s="87" t="s">
        <v>37</v>
      </c>
      <c r="R4" s="87"/>
    </row>
    <row r="5" spans="1:18" ht="15.75" customHeight="1">
      <c r="A5" s="41"/>
      <c r="B5" s="110" t="s">
        <v>103</v>
      </c>
      <c r="C5" s="111"/>
      <c r="D5" s="42"/>
      <c r="E5" s="112" t="s">
        <v>9</v>
      </c>
      <c r="F5" s="112"/>
      <c r="G5" s="42"/>
      <c r="H5" s="112" t="s">
        <v>10</v>
      </c>
      <c r="I5" s="112"/>
      <c r="J5" s="42"/>
      <c r="K5" s="112" t="s">
        <v>11</v>
      </c>
      <c r="L5" s="112"/>
      <c r="M5" s="42"/>
      <c r="N5" s="112" t="s">
        <v>36</v>
      </c>
      <c r="O5" s="112"/>
      <c r="P5" s="41"/>
      <c r="Q5" s="32"/>
      <c r="R5" s="32"/>
    </row>
    <row r="6" spans="1:18" ht="15.75" customHeight="1">
      <c r="A6" s="32"/>
      <c r="B6" s="24" t="s">
        <v>18</v>
      </c>
      <c r="C6" s="24" t="s">
        <v>19</v>
      </c>
      <c r="D6" s="24"/>
      <c r="E6" s="24" t="s">
        <v>18</v>
      </c>
      <c r="F6" s="24" t="s">
        <v>19</v>
      </c>
      <c r="G6" s="24"/>
      <c r="H6" s="24" t="s">
        <v>18</v>
      </c>
      <c r="I6" s="24" t="s">
        <v>19</v>
      </c>
      <c r="J6" s="24"/>
      <c r="K6" s="24" t="s">
        <v>18</v>
      </c>
      <c r="L6" s="24" t="s">
        <v>19</v>
      </c>
      <c r="M6" s="24"/>
      <c r="N6" s="24" t="s">
        <v>18</v>
      </c>
      <c r="O6" s="24" t="s">
        <v>19</v>
      </c>
      <c r="P6" s="24"/>
      <c r="Q6" s="24" t="s">
        <v>18</v>
      </c>
      <c r="R6" s="24" t="s">
        <v>19</v>
      </c>
    </row>
    <row r="7" spans="1:18" ht="31.5" customHeight="1">
      <c r="A7" s="43" t="s">
        <v>139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ht="15.75" customHeight="1">
      <c r="A8" s="46" t="s">
        <v>28</v>
      </c>
      <c r="B8" s="1">
        <v>5820</v>
      </c>
      <c r="C8" s="1">
        <v>40</v>
      </c>
      <c r="D8" s="1"/>
      <c r="E8" s="1">
        <v>801</v>
      </c>
      <c r="F8" s="1">
        <f aca="true" t="shared" si="0" ref="F8:F22">E8/$E$23*100</f>
        <v>27.189409368635438</v>
      </c>
      <c r="G8" s="1"/>
      <c r="H8" s="1">
        <v>336</v>
      </c>
      <c r="I8" s="1">
        <f aca="true" t="shared" si="1" ref="I8:I14">H8/$H$23*100</f>
        <v>26.923076923076923</v>
      </c>
      <c r="J8" s="1"/>
      <c r="K8" s="1">
        <v>23</v>
      </c>
      <c r="L8" s="1">
        <f aca="true" t="shared" si="2" ref="L8:L22">K8/$K$23*100</f>
        <v>22.115384615384613</v>
      </c>
      <c r="M8" s="1"/>
      <c r="N8" s="1">
        <v>6</v>
      </c>
      <c r="O8" s="1">
        <v>46</v>
      </c>
      <c r="P8" s="1"/>
      <c r="Q8" s="1">
        <f>B8+E8+H8+K8+N8</f>
        <v>6986</v>
      </c>
      <c r="R8" s="1">
        <f aca="true" t="shared" si="3" ref="R8:R14">Q8/$Q$23*100</f>
        <v>37.185287698940755</v>
      </c>
    </row>
    <row r="9" spans="1:18" ht="12.75">
      <c r="A9" s="35" t="s">
        <v>27</v>
      </c>
      <c r="B9" s="1">
        <v>3229</v>
      </c>
      <c r="C9" s="1">
        <f>B9/$B$23*100</f>
        <v>22.305885603757943</v>
      </c>
      <c r="D9" s="1"/>
      <c r="E9" s="1">
        <v>729</v>
      </c>
      <c r="F9" s="1">
        <v>25</v>
      </c>
      <c r="G9" s="1"/>
      <c r="H9" s="1">
        <v>303</v>
      </c>
      <c r="I9" s="1">
        <f t="shared" si="1"/>
        <v>24.278846153846153</v>
      </c>
      <c r="J9" s="1"/>
      <c r="K9" s="1">
        <v>14</v>
      </c>
      <c r="L9" s="1">
        <v>13</v>
      </c>
      <c r="M9" s="1"/>
      <c r="N9" s="1">
        <v>0</v>
      </c>
      <c r="O9" s="1">
        <f aca="true" t="shared" si="4" ref="O9:O17">N9/$N$23*100</f>
        <v>0</v>
      </c>
      <c r="P9" s="1"/>
      <c r="Q9" s="1">
        <f aca="true" t="shared" si="5" ref="Q9:Q22">B9+E9+H9+K9+N9</f>
        <v>4275</v>
      </c>
      <c r="R9" s="1">
        <f t="shared" si="3"/>
        <v>22.755096609357533</v>
      </c>
    </row>
    <row r="10" spans="1:18" ht="12.75">
      <c r="A10" s="35" t="s">
        <v>23</v>
      </c>
      <c r="B10" s="1">
        <v>2450</v>
      </c>
      <c r="C10" s="1">
        <f>B10/$B$23*100</f>
        <v>16.924564796905223</v>
      </c>
      <c r="D10" s="1"/>
      <c r="E10" s="1">
        <v>596</v>
      </c>
      <c r="F10" s="1">
        <v>20</v>
      </c>
      <c r="G10" s="1"/>
      <c r="H10" s="1">
        <v>219</v>
      </c>
      <c r="I10" s="1">
        <f t="shared" si="1"/>
        <v>17.548076923076923</v>
      </c>
      <c r="J10" s="1"/>
      <c r="K10" s="1">
        <v>12</v>
      </c>
      <c r="L10" s="1">
        <v>11</v>
      </c>
      <c r="M10" s="1"/>
      <c r="N10" s="1">
        <v>0</v>
      </c>
      <c r="O10" s="1">
        <f t="shared" si="4"/>
        <v>0</v>
      </c>
      <c r="P10" s="1"/>
      <c r="Q10" s="1">
        <f t="shared" si="5"/>
        <v>3277</v>
      </c>
      <c r="R10" s="1">
        <f t="shared" si="3"/>
        <v>17.442912652365997</v>
      </c>
    </row>
    <row r="11" spans="1:18" ht="12.75">
      <c r="A11" s="35" t="s">
        <v>24</v>
      </c>
      <c r="B11" s="1">
        <v>1425</v>
      </c>
      <c r="C11" s="1">
        <v>10</v>
      </c>
      <c r="D11" s="1"/>
      <c r="E11" s="1">
        <v>405</v>
      </c>
      <c r="F11" s="1">
        <f t="shared" si="0"/>
        <v>13.747454175152749</v>
      </c>
      <c r="G11" s="1"/>
      <c r="H11" s="1">
        <v>177</v>
      </c>
      <c r="I11" s="1">
        <f t="shared" si="1"/>
        <v>14.182692307692307</v>
      </c>
      <c r="J11" s="1"/>
      <c r="K11" s="1">
        <v>6</v>
      </c>
      <c r="L11" s="1">
        <f t="shared" si="2"/>
        <v>5.769230769230769</v>
      </c>
      <c r="M11" s="1"/>
      <c r="N11" s="1">
        <v>0</v>
      </c>
      <c r="O11" s="1">
        <f t="shared" si="4"/>
        <v>0</v>
      </c>
      <c r="P11" s="1"/>
      <c r="Q11" s="1">
        <f t="shared" si="5"/>
        <v>2013</v>
      </c>
      <c r="R11" s="1">
        <f t="shared" si="3"/>
        <v>10.71485601745888</v>
      </c>
    </row>
    <row r="12" spans="1:18" ht="12.75">
      <c r="A12" s="35" t="s">
        <v>29</v>
      </c>
      <c r="B12" s="1">
        <v>671</v>
      </c>
      <c r="C12" s="1">
        <f>B12/$B$23*100</f>
        <v>4.635258358662614</v>
      </c>
      <c r="D12" s="1"/>
      <c r="E12" s="1">
        <v>187</v>
      </c>
      <c r="F12" s="1">
        <f t="shared" si="0"/>
        <v>6.347589952477936</v>
      </c>
      <c r="G12" s="1"/>
      <c r="H12" s="1">
        <v>92</v>
      </c>
      <c r="I12" s="1">
        <f t="shared" si="1"/>
        <v>7.371794871794872</v>
      </c>
      <c r="J12" s="1"/>
      <c r="K12" s="1">
        <v>2</v>
      </c>
      <c r="L12" s="1">
        <f t="shared" si="2"/>
        <v>1.9230769230769231</v>
      </c>
      <c r="M12" s="1"/>
      <c r="N12" s="1">
        <v>0</v>
      </c>
      <c r="O12" s="1">
        <v>0</v>
      </c>
      <c r="P12" s="1"/>
      <c r="Q12" s="1">
        <f t="shared" si="5"/>
        <v>952</v>
      </c>
      <c r="R12" s="1">
        <f t="shared" si="3"/>
        <v>5.067333794645233</v>
      </c>
    </row>
    <row r="13" spans="1:18" ht="12.75">
      <c r="A13" s="35" t="s">
        <v>30</v>
      </c>
      <c r="B13" s="1">
        <v>467</v>
      </c>
      <c r="C13" s="1">
        <f aca="true" t="shared" si="6" ref="C13:C22">B13/$B$23*100</f>
        <v>3.226029289859077</v>
      </c>
      <c r="D13" s="1"/>
      <c r="E13" s="1">
        <v>105</v>
      </c>
      <c r="F13" s="1">
        <f t="shared" si="0"/>
        <v>3.5641547861507124</v>
      </c>
      <c r="G13" s="1"/>
      <c r="H13" s="1">
        <v>48</v>
      </c>
      <c r="I13" s="1">
        <f t="shared" si="1"/>
        <v>3.8461538461538463</v>
      </c>
      <c r="J13" s="1"/>
      <c r="K13" s="1">
        <v>5</v>
      </c>
      <c r="L13" s="1">
        <f t="shared" si="2"/>
        <v>4.807692307692308</v>
      </c>
      <c r="M13" s="1"/>
      <c r="N13" s="1">
        <v>0</v>
      </c>
      <c r="O13" s="1">
        <f t="shared" si="4"/>
        <v>0</v>
      </c>
      <c r="P13" s="1"/>
      <c r="Q13" s="1">
        <f t="shared" si="5"/>
        <v>625</v>
      </c>
      <c r="R13" s="1">
        <f t="shared" si="3"/>
        <v>3.3267685101399906</v>
      </c>
    </row>
    <row r="14" spans="1:18" ht="12.75">
      <c r="A14" s="35" t="s">
        <v>31</v>
      </c>
      <c r="B14" s="1">
        <v>144</v>
      </c>
      <c r="C14" s="1">
        <f t="shared" si="6"/>
        <v>0.9947499309201437</v>
      </c>
      <c r="D14" s="1"/>
      <c r="E14" s="1">
        <v>46</v>
      </c>
      <c r="F14" s="1">
        <v>2</v>
      </c>
      <c r="G14" s="1"/>
      <c r="H14" s="1">
        <v>30</v>
      </c>
      <c r="I14" s="1">
        <f t="shared" si="1"/>
        <v>2.403846153846154</v>
      </c>
      <c r="J14" s="1"/>
      <c r="K14" s="1">
        <v>5</v>
      </c>
      <c r="L14" s="1">
        <v>5</v>
      </c>
      <c r="M14" s="1"/>
      <c r="N14" s="1">
        <v>0</v>
      </c>
      <c r="O14" s="1">
        <f t="shared" si="4"/>
        <v>0</v>
      </c>
      <c r="P14" s="1"/>
      <c r="Q14" s="1">
        <f t="shared" si="5"/>
        <v>225</v>
      </c>
      <c r="R14" s="1">
        <f t="shared" si="3"/>
        <v>1.1976366636503966</v>
      </c>
    </row>
    <row r="15" spans="1:18" ht="12.75">
      <c r="A15" s="35" t="s">
        <v>32</v>
      </c>
      <c r="B15" s="1">
        <v>77</v>
      </c>
      <c r="C15" s="1">
        <v>1</v>
      </c>
      <c r="D15" s="1"/>
      <c r="E15" s="1">
        <v>26</v>
      </c>
      <c r="F15" s="1">
        <f t="shared" si="0"/>
        <v>0.8825526137135099</v>
      </c>
      <c r="G15" s="1"/>
      <c r="H15" s="1">
        <v>12</v>
      </c>
      <c r="I15" s="1">
        <f aca="true" t="shared" si="7" ref="I15:I22">H15/$H$23*100</f>
        <v>0.9615384615384616</v>
      </c>
      <c r="J15" s="1"/>
      <c r="K15" s="1">
        <v>7</v>
      </c>
      <c r="L15" s="1">
        <f t="shared" si="2"/>
        <v>6.730769230769231</v>
      </c>
      <c r="M15" s="1"/>
      <c r="N15" s="1">
        <v>1</v>
      </c>
      <c r="O15" s="1">
        <v>8</v>
      </c>
      <c r="P15" s="1"/>
      <c r="Q15" s="1">
        <f t="shared" si="5"/>
        <v>123</v>
      </c>
      <c r="R15" s="1">
        <f aca="true" t="shared" si="8" ref="R15:R22">Q15/$Q$23*100</f>
        <v>0.6547080427955501</v>
      </c>
    </row>
    <row r="16" spans="1:18" ht="12.75">
      <c r="A16" s="35" t="s">
        <v>33</v>
      </c>
      <c r="B16" s="1">
        <v>56</v>
      </c>
      <c r="C16" s="1">
        <f t="shared" si="6"/>
        <v>0.3868471953578337</v>
      </c>
      <c r="D16" s="1"/>
      <c r="E16" s="1">
        <v>17</v>
      </c>
      <c r="F16" s="1">
        <v>1</v>
      </c>
      <c r="G16" s="1"/>
      <c r="H16" s="1">
        <v>8</v>
      </c>
      <c r="I16" s="1">
        <f t="shared" si="7"/>
        <v>0.641025641025641</v>
      </c>
      <c r="J16" s="1"/>
      <c r="K16" s="1">
        <v>11</v>
      </c>
      <c r="L16" s="1">
        <f t="shared" si="2"/>
        <v>10.576923076923077</v>
      </c>
      <c r="M16" s="1"/>
      <c r="N16" s="1">
        <v>2</v>
      </c>
      <c r="O16" s="1">
        <f t="shared" si="4"/>
        <v>15.384615384615385</v>
      </c>
      <c r="P16" s="1"/>
      <c r="Q16" s="1">
        <f t="shared" si="5"/>
        <v>94</v>
      </c>
      <c r="R16" s="1">
        <f t="shared" si="8"/>
        <v>0.5003459839250546</v>
      </c>
    </row>
    <row r="17" spans="1:18" ht="12.75">
      <c r="A17" s="35" t="s">
        <v>34</v>
      </c>
      <c r="B17" s="1">
        <v>35</v>
      </c>
      <c r="C17" s="1">
        <f t="shared" si="6"/>
        <v>0.24177949709864605</v>
      </c>
      <c r="D17" s="1"/>
      <c r="E17" s="1">
        <v>6</v>
      </c>
      <c r="F17" s="1">
        <f t="shared" si="0"/>
        <v>0.20366598778004072</v>
      </c>
      <c r="G17" s="1"/>
      <c r="H17" s="1">
        <v>6</v>
      </c>
      <c r="I17" s="1">
        <v>1</v>
      </c>
      <c r="J17" s="1"/>
      <c r="K17" s="1">
        <v>6</v>
      </c>
      <c r="L17" s="1">
        <v>6</v>
      </c>
      <c r="M17" s="1"/>
      <c r="N17" s="1">
        <v>2</v>
      </c>
      <c r="O17" s="1">
        <f t="shared" si="4"/>
        <v>15.384615384615385</v>
      </c>
      <c r="P17" s="1"/>
      <c r="Q17" s="1">
        <f t="shared" si="5"/>
        <v>55</v>
      </c>
      <c r="R17" s="1">
        <f t="shared" si="8"/>
        <v>0.29275562889231915</v>
      </c>
    </row>
    <row r="18" spans="1:18" ht="12.75">
      <c r="A18" s="35" t="s">
        <v>25</v>
      </c>
      <c r="B18" s="1">
        <v>60</v>
      </c>
      <c r="C18" s="1">
        <v>1</v>
      </c>
      <c r="D18" s="1"/>
      <c r="E18" s="1">
        <v>14</v>
      </c>
      <c r="F18" s="1">
        <v>0</v>
      </c>
      <c r="G18" s="1"/>
      <c r="H18" s="1">
        <v>15</v>
      </c>
      <c r="I18" s="1">
        <f t="shared" si="7"/>
        <v>1.201923076923077</v>
      </c>
      <c r="J18" s="1"/>
      <c r="K18" s="1">
        <v>12</v>
      </c>
      <c r="L18" s="1">
        <v>11</v>
      </c>
      <c r="M18" s="1"/>
      <c r="N18" s="1">
        <v>1</v>
      </c>
      <c r="O18" s="1">
        <v>8</v>
      </c>
      <c r="P18" s="1"/>
      <c r="Q18" s="1">
        <f t="shared" si="5"/>
        <v>102</v>
      </c>
      <c r="R18" s="1">
        <f t="shared" si="8"/>
        <v>0.5429286208548464</v>
      </c>
    </row>
    <row r="19" spans="1:18" ht="12.75">
      <c r="A19" s="35" t="s">
        <v>26</v>
      </c>
      <c r="B19" s="1">
        <v>23</v>
      </c>
      <c r="C19" s="1">
        <f t="shared" si="6"/>
        <v>0.1588836695219674</v>
      </c>
      <c r="D19" s="1"/>
      <c r="E19" s="1">
        <v>8</v>
      </c>
      <c r="F19" s="1">
        <f t="shared" si="0"/>
        <v>0.2715546503733876</v>
      </c>
      <c r="G19" s="1"/>
      <c r="H19" s="1">
        <v>0</v>
      </c>
      <c r="I19" s="1">
        <f t="shared" si="7"/>
        <v>0</v>
      </c>
      <c r="J19" s="1"/>
      <c r="K19" s="1">
        <v>1</v>
      </c>
      <c r="L19" s="1">
        <f t="shared" si="2"/>
        <v>0.9615384615384616</v>
      </c>
      <c r="M19" s="1"/>
      <c r="N19" s="1">
        <v>1</v>
      </c>
      <c r="O19" s="1">
        <f>N19/$N$23*100</f>
        <v>7.6923076923076925</v>
      </c>
      <c r="P19" s="1"/>
      <c r="Q19" s="1">
        <f t="shared" si="5"/>
        <v>33</v>
      </c>
      <c r="R19" s="1">
        <f t="shared" si="8"/>
        <v>0.1756533773353915</v>
      </c>
    </row>
    <row r="20" spans="1:18" ht="12.75">
      <c r="A20" s="35" t="s">
        <v>98</v>
      </c>
      <c r="B20" s="1">
        <v>11</v>
      </c>
      <c r="C20" s="1">
        <f t="shared" si="6"/>
        <v>0.07598784194528875</v>
      </c>
      <c r="D20" s="1"/>
      <c r="E20" s="1">
        <v>4</v>
      </c>
      <c r="F20" s="1">
        <f t="shared" si="0"/>
        <v>0.1357773251866938</v>
      </c>
      <c r="G20" s="1"/>
      <c r="H20" s="1">
        <v>2</v>
      </c>
      <c r="I20" s="1">
        <f t="shared" si="7"/>
        <v>0.16025641025641024</v>
      </c>
      <c r="J20" s="1"/>
      <c r="K20" s="1">
        <v>0</v>
      </c>
      <c r="L20" s="1">
        <f t="shared" si="2"/>
        <v>0</v>
      </c>
      <c r="M20" s="1"/>
      <c r="N20" s="1">
        <v>0</v>
      </c>
      <c r="O20" s="1">
        <f>N20/$N$23*100</f>
        <v>0</v>
      </c>
      <c r="P20" s="1"/>
      <c r="Q20" s="1">
        <f t="shared" si="5"/>
        <v>17</v>
      </c>
      <c r="R20" s="1">
        <f t="shared" si="8"/>
        <v>0.09048810347580774</v>
      </c>
    </row>
    <row r="21" spans="1:18" ht="12.75">
      <c r="A21" s="35" t="s">
        <v>81</v>
      </c>
      <c r="B21" s="1">
        <v>7</v>
      </c>
      <c r="C21" s="1">
        <f t="shared" si="6"/>
        <v>0.04835589941972921</v>
      </c>
      <c r="D21" s="1"/>
      <c r="E21" s="1">
        <v>2</v>
      </c>
      <c r="F21" s="1">
        <f t="shared" si="0"/>
        <v>0.0678886625933469</v>
      </c>
      <c r="G21" s="1"/>
      <c r="H21" s="1">
        <v>0</v>
      </c>
      <c r="I21" s="1">
        <f t="shared" si="7"/>
        <v>0</v>
      </c>
      <c r="J21" s="1"/>
      <c r="K21" s="1">
        <v>0</v>
      </c>
      <c r="L21" s="1">
        <f t="shared" si="2"/>
        <v>0</v>
      </c>
      <c r="M21" s="1"/>
      <c r="N21" s="1">
        <v>0</v>
      </c>
      <c r="O21" s="1">
        <f>N21/$N$23*100</f>
        <v>0</v>
      </c>
      <c r="P21" s="1"/>
      <c r="Q21" s="1">
        <f t="shared" si="5"/>
        <v>9</v>
      </c>
      <c r="R21" s="1">
        <f t="shared" si="8"/>
        <v>0.047905466546015865</v>
      </c>
    </row>
    <row r="22" spans="1:18" ht="12.75">
      <c r="A22" s="35" t="s">
        <v>82</v>
      </c>
      <c r="B22" s="61">
        <v>1</v>
      </c>
      <c r="C22" s="1">
        <f t="shared" si="6"/>
        <v>0.006907985631389887</v>
      </c>
      <c r="D22" s="1"/>
      <c r="E22" s="1">
        <v>0</v>
      </c>
      <c r="F22" s="1">
        <f t="shared" si="0"/>
        <v>0</v>
      </c>
      <c r="G22" s="1"/>
      <c r="H22" s="1">
        <v>0</v>
      </c>
      <c r="I22" s="1">
        <f t="shared" si="7"/>
        <v>0</v>
      </c>
      <c r="J22" s="1"/>
      <c r="K22" s="1">
        <v>0</v>
      </c>
      <c r="L22" s="1">
        <f t="shared" si="2"/>
        <v>0</v>
      </c>
      <c r="M22" s="1"/>
      <c r="N22" s="1">
        <v>0</v>
      </c>
      <c r="O22" s="1">
        <f>N22/$N$23*100</f>
        <v>0</v>
      </c>
      <c r="P22" s="1"/>
      <c r="Q22" s="1">
        <f t="shared" si="5"/>
        <v>1</v>
      </c>
      <c r="R22" s="1">
        <f t="shared" si="8"/>
        <v>0.0053228296162239844</v>
      </c>
    </row>
    <row r="23" spans="1:18" ht="15.75" customHeight="1">
      <c r="A23" s="47" t="s">
        <v>2</v>
      </c>
      <c r="B23" s="61">
        <f>SUM(B8:B22)</f>
        <v>14476</v>
      </c>
      <c r="C23" s="1">
        <v>100</v>
      </c>
      <c r="D23" s="61"/>
      <c r="E23" s="61">
        <f>SUM(E8:E22)</f>
        <v>2946</v>
      </c>
      <c r="F23" s="1">
        <v>100</v>
      </c>
      <c r="G23" s="61"/>
      <c r="H23" s="61">
        <f>SUM(H8:H22)</f>
        <v>1248</v>
      </c>
      <c r="I23" s="1">
        <v>100</v>
      </c>
      <c r="J23" s="61"/>
      <c r="K23" s="61">
        <f>SUM(K8:K22)</f>
        <v>104</v>
      </c>
      <c r="L23" s="1">
        <v>100</v>
      </c>
      <c r="M23" s="61"/>
      <c r="N23" s="61">
        <f>SUM(N8:N22)</f>
        <v>13</v>
      </c>
      <c r="O23" s="1">
        <v>100</v>
      </c>
      <c r="P23" s="61"/>
      <c r="Q23" s="61">
        <f>SUM(Q8:Q22)</f>
        <v>18787</v>
      </c>
      <c r="R23" s="1">
        <f>SUM(R8:R22)</f>
        <v>100.00000000000001</v>
      </c>
    </row>
    <row r="24" spans="1:18" ht="12.75" customHeight="1">
      <c r="A24" s="47"/>
      <c r="B24" s="61"/>
      <c r="C24" s="1"/>
      <c r="D24" s="61"/>
      <c r="E24" s="61"/>
      <c r="F24" s="1"/>
      <c r="G24" s="61"/>
      <c r="H24" s="61"/>
      <c r="I24" s="1"/>
      <c r="J24" s="61"/>
      <c r="K24" s="61"/>
      <c r="L24" s="1"/>
      <c r="M24" s="61"/>
      <c r="N24" s="61"/>
      <c r="O24" s="1"/>
      <c r="P24" s="61"/>
      <c r="Q24" s="61"/>
      <c r="R24" s="1"/>
    </row>
    <row r="25" spans="1:18" ht="27" customHeight="1">
      <c r="A25" s="44" t="s">
        <v>102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.75" customHeight="1">
      <c r="A26" s="46" t="s">
        <v>28</v>
      </c>
      <c r="B26" s="1">
        <v>27099</v>
      </c>
      <c r="C26" s="1">
        <v>15</v>
      </c>
      <c r="D26" s="1"/>
      <c r="E26" s="1">
        <v>27346</v>
      </c>
      <c r="F26" s="1">
        <f aca="true" t="shared" si="9" ref="F26:F40">E26/$E$41*100</f>
        <v>7.25850975728877</v>
      </c>
      <c r="G26" s="1"/>
      <c r="H26" s="1">
        <v>10802</v>
      </c>
      <c r="I26" s="1">
        <f aca="true" t="shared" si="10" ref="I26:I40">H26/$H$41*100</f>
        <v>7.916801031925186</v>
      </c>
      <c r="J26" s="28"/>
      <c r="K26" s="1">
        <v>3225</v>
      </c>
      <c r="L26" s="1">
        <f aca="true" t="shared" si="11" ref="L26:L40">K26/$K$41*100</f>
        <v>8.391226289907111</v>
      </c>
      <c r="M26" s="1"/>
      <c r="N26" s="1">
        <v>529</v>
      </c>
      <c r="O26" s="1">
        <v>14</v>
      </c>
      <c r="P26" s="1"/>
      <c r="Q26" s="1">
        <f>B26+E26+H26+K26+N26</f>
        <v>69001</v>
      </c>
      <c r="R26" s="1">
        <f aca="true" t="shared" si="12" ref="R26:R31">Q26/$Q$41*100</f>
        <v>9.366545627311908</v>
      </c>
    </row>
    <row r="27" spans="1:18" ht="12.75">
      <c r="A27" s="35" t="s">
        <v>27</v>
      </c>
      <c r="B27" s="1">
        <v>12612</v>
      </c>
      <c r="C27" s="1">
        <f aca="true" t="shared" si="13" ref="C27:C40">B27/$B$41*100</f>
        <v>6.952284353501499</v>
      </c>
      <c r="D27" s="1"/>
      <c r="E27" s="1">
        <v>11694</v>
      </c>
      <c r="F27" s="1">
        <f t="shared" si="9"/>
        <v>3.103964495784936</v>
      </c>
      <c r="G27" s="1"/>
      <c r="H27" s="1">
        <v>4817</v>
      </c>
      <c r="I27" s="1">
        <f t="shared" si="10"/>
        <v>3.5303860924628423</v>
      </c>
      <c r="J27" s="28"/>
      <c r="K27" s="1">
        <v>1347</v>
      </c>
      <c r="L27" s="1">
        <v>3</v>
      </c>
      <c r="M27" s="1"/>
      <c r="N27" s="1">
        <v>141</v>
      </c>
      <c r="O27" s="1">
        <f aca="true" t="shared" si="14" ref="O27:O40">N27/$N$41*100</f>
        <v>3.8672517827756443</v>
      </c>
      <c r="P27" s="1"/>
      <c r="Q27" s="1">
        <f aca="true" t="shared" si="15" ref="Q27:Q40">B27+E27+H27+K27+N27</f>
        <v>30611</v>
      </c>
      <c r="R27" s="1">
        <f t="shared" si="12"/>
        <v>4.155292360946143</v>
      </c>
    </row>
    <row r="28" spans="1:18" ht="12.75">
      <c r="A28" s="35" t="s">
        <v>23</v>
      </c>
      <c r="B28" s="1">
        <v>12616</v>
      </c>
      <c r="C28" s="1">
        <f t="shared" si="13"/>
        <v>6.954489327923796</v>
      </c>
      <c r="D28" s="1"/>
      <c r="E28" s="1">
        <v>10770</v>
      </c>
      <c r="F28" s="1">
        <f t="shared" si="9"/>
        <v>2.8587051154099337</v>
      </c>
      <c r="G28" s="1"/>
      <c r="H28" s="1">
        <v>3733</v>
      </c>
      <c r="I28" s="1">
        <f t="shared" si="10"/>
        <v>2.735920963911935</v>
      </c>
      <c r="J28" s="28"/>
      <c r="K28" s="1">
        <v>949</v>
      </c>
      <c r="L28" s="1">
        <f t="shared" si="11"/>
        <v>2.4692321702703404</v>
      </c>
      <c r="M28" s="1"/>
      <c r="N28" s="1">
        <v>87</v>
      </c>
      <c r="O28" s="1">
        <f t="shared" si="14"/>
        <v>2.3861766319253976</v>
      </c>
      <c r="P28" s="1"/>
      <c r="Q28" s="1">
        <f t="shared" si="15"/>
        <v>28155</v>
      </c>
      <c r="R28" s="1">
        <f t="shared" si="12"/>
        <v>3.821902467166661</v>
      </c>
    </row>
    <row r="29" spans="1:18" ht="12.75">
      <c r="A29" s="35" t="s">
        <v>24</v>
      </c>
      <c r="B29" s="1">
        <v>12118</v>
      </c>
      <c r="C29" s="1">
        <f t="shared" si="13"/>
        <v>6.679970012347856</v>
      </c>
      <c r="D29" s="1"/>
      <c r="E29" s="1">
        <v>14489</v>
      </c>
      <c r="F29" s="1">
        <v>3</v>
      </c>
      <c r="G29" s="1"/>
      <c r="H29" s="1">
        <v>5444</v>
      </c>
      <c r="I29" s="1">
        <f t="shared" si="10"/>
        <v>3.989915276596992</v>
      </c>
      <c r="J29" s="28"/>
      <c r="K29" s="1">
        <v>1807</v>
      </c>
      <c r="L29" s="1">
        <f t="shared" si="11"/>
        <v>4.701688652980511</v>
      </c>
      <c r="M29" s="1"/>
      <c r="N29" s="1">
        <v>182</v>
      </c>
      <c r="O29" s="1">
        <f t="shared" si="14"/>
        <v>4.991771804717499</v>
      </c>
      <c r="P29" s="1"/>
      <c r="Q29" s="1">
        <f t="shared" si="15"/>
        <v>34040</v>
      </c>
      <c r="R29" s="1">
        <f t="shared" si="12"/>
        <v>4.620762208572301</v>
      </c>
    </row>
    <row r="30" spans="1:18" ht="12.75">
      <c r="A30" s="35" t="s">
        <v>29</v>
      </c>
      <c r="B30" s="1">
        <v>11806</v>
      </c>
      <c r="C30" s="1">
        <v>6</v>
      </c>
      <c r="D30" s="1"/>
      <c r="E30" s="1">
        <v>15936</v>
      </c>
      <c r="F30" s="1">
        <f t="shared" si="9"/>
        <v>4.229928014779267</v>
      </c>
      <c r="G30" s="1"/>
      <c r="H30" s="1">
        <v>6009</v>
      </c>
      <c r="I30" s="1">
        <f t="shared" si="10"/>
        <v>4.404004573304799</v>
      </c>
      <c r="J30" s="28"/>
      <c r="K30" s="1">
        <v>2136</v>
      </c>
      <c r="L30" s="1">
        <f t="shared" si="11"/>
        <v>5.557723831082663</v>
      </c>
      <c r="M30" s="1"/>
      <c r="N30" s="1">
        <v>238</v>
      </c>
      <c r="O30" s="1">
        <f t="shared" si="14"/>
        <v>6.527701590784421</v>
      </c>
      <c r="P30" s="1"/>
      <c r="Q30" s="1">
        <f t="shared" si="15"/>
        <v>36125</v>
      </c>
      <c r="R30" s="1">
        <f t="shared" si="12"/>
        <v>4.903790681100893</v>
      </c>
    </row>
    <row r="31" spans="1:18" ht="12.75">
      <c r="A31" s="35" t="s">
        <v>30</v>
      </c>
      <c r="B31" s="1">
        <v>14712</v>
      </c>
      <c r="C31" s="1">
        <f t="shared" si="13"/>
        <v>8.109895925207269</v>
      </c>
      <c r="D31" s="1"/>
      <c r="E31" s="1">
        <v>24807</v>
      </c>
      <c r="F31" s="1">
        <f t="shared" si="9"/>
        <v>6.584577325717198</v>
      </c>
      <c r="G31" s="1"/>
      <c r="H31" s="1">
        <v>9948</v>
      </c>
      <c r="I31" s="1">
        <f t="shared" si="10"/>
        <v>7.290903227697811</v>
      </c>
      <c r="J31" s="28"/>
      <c r="K31" s="1">
        <v>3034</v>
      </c>
      <c r="L31" s="1">
        <v>8</v>
      </c>
      <c r="M31" s="1"/>
      <c r="N31" s="1">
        <v>318</v>
      </c>
      <c r="O31" s="1">
        <f t="shared" si="14"/>
        <v>8.721886999451453</v>
      </c>
      <c r="P31" s="1"/>
      <c r="Q31" s="1">
        <f t="shared" si="15"/>
        <v>52819</v>
      </c>
      <c r="R31" s="1">
        <f t="shared" si="12"/>
        <v>7.169918892320222</v>
      </c>
    </row>
    <row r="32" spans="1:18" ht="12.75">
      <c r="A32" s="35" t="s">
        <v>31</v>
      </c>
      <c r="B32" s="1">
        <v>13087</v>
      </c>
      <c r="C32" s="1">
        <f t="shared" si="13"/>
        <v>7.214125066149232</v>
      </c>
      <c r="D32" s="1"/>
      <c r="E32" s="1">
        <v>26560</v>
      </c>
      <c r="F32" s="1">
        <v>7</v>
      </c>
      <c r="G32" s="1"/>
      <c r="H32" s="1">
        <v>9666</v>
      </c>
      <c r="I32" s="1">
        <v>7</v>
      </c>
      <c r="J32" s="28"/>
      <c r="K32" s="1">
        <v>3219</v>
      </c>
      <c r="L32" s="1">
        <f t="shared" si="11"/>
        <v>8.375614706111936</v>
      </c>
      <c r="M32" s="1"/>
      <c r="N32" s="1">
        <v>333</v>
      </c>
      <c r="O32" s="1">
        <f t="shared" si="14"/>
        <v>9.133296763576523</v>
      </c>
      <c r="P32" s="1"/>
      <c r="Q32" s="1">
        <f t="shared" si="15"/>
        <v>52865</v>
      </c>
      <c r="R32" s="1">
        <f aca="true" t="shared" si="16" ref="R32:R40">Q32/$Q$41*100</f>
        <v>7.17616316557505</v>
      </c>
    </row>
    <row r="33" spans="1:18" ht="12.75">
      <c r="A33" s="35" t="s">
        <v>32</v>
      </c>
      <c r="B33" s="1">
        <v>14020</v>
      </c>
      <c r="C33" s="1">
        <v>8</v>
      </c>
      <c r="D33" s="1"/>
      <c r="E33" s="1">
        <v>31627</v>
      </c>
      <c r="F33" s="1">
        <f t="shared" si="9"/>
        <v>8.394825133246979</v>
      </c>
      <c r="G33" s="1"/>
      <c r="H33" s="1">
        <v>12649</v>
      </c>
      <c r="I33" s="1">
        <f t="shared" si="10"/>
        <v>9.270469936384156</v>
      </c>
      <c r="J33" s="28"/>
      <c r="K33" s="1">
        <v>3744</v>
      </c>
      <c r="L33" s="1">
        <v>10</v>
      </c>
      <c r="M33" s="1"/>
      <c r="N33" s="1">
        <v>382</v>
      </c>
      <c r="O33" s="1">
        <f t="shared" si="14"/>
        <v>10.47723532638508</v>
      </c>
      <c r="P33" s="1"/>
      <c r="Q33" s="1">
        <f t="shared" si="15"/>
        <v>62422</v>
      </c>
      <c r="R33" s="1">
        <v>9</v>
      </c>
    </row>
    <row r="34" spans="1:18" ht="12.75">
      <c r="A34" s="35" t="s">
        <v>33</v>
      </c>
      <c r="B34" s="1">
        <v>15538</v>
      </c>
      <c r="C34" s="1">
        <v>9</v>
      </c>
      <c r="D34" s="1"/>
      <c r="E34" s="1">
        <v>33904</v>
      </c>
      <c r="F34" s="1">
        <f t="shared" si="9"/>
        <v>8.999214320599664</v>
      </c>
      <c r="G34" s="1"/>
      <c r="H34" s="1">
        <v>13228</v>
      </c>
      <c r="I34" s="1">
        <f t="shared" si="10"/>
        <v>9.694819852833398</v>
      </c>
      <c r="J34" s="28"/>
      <c r="K34" s="1">
        <v>3671</v>
      </c>
      <c r="L34" s="1">
        <v>10</v>
      </c>
      <c r="M34" s="1"/>
      <c r="N34" s="1">
        <v>314</v>
      </c>
      <c r="O34" s="1">
        <f t="shared" si="14"/>
        <v>8.612177729018102</v>
      </c>
      <c r="P34" s="1"/>
      <c r="Q34" s="1">
        <f t="shared" si="15"/>
        <v>66655</v>
      </c>
      <c r="R34" s="1">
        <f t="shared" si="16"/>
        <v>9.04808769131571</v>
      </c>
    </row>
    <row r="35" spans="1:18" ht="12.75">
      <c r="A35" s="35" t="s">
        <v>34</v>
      </c>
      <c r="B35" s="1">
        <v>15187</v>
      </c>
      <c r="C35" s="1">
        <f t="shared" si="13"/>
        <v>8.371736637855001</v>
      </c>
      <c r="D35" s="1"/>
      <c r="E35" s="1">
        <v>34919</v>
      </c>
      <c r="F35" s="1">
        <f t="shared" si="9"/>
        <v>9.268628033890387</v>
      </c>
      <c r="G35" s="1"/>
      <c r="H35" s="1">
        <v>13754</v>
      </c>
      <c r="I35" s="1">
        <f t="shared" si="10"/>
        <v>10.080325994547215</v>
      </c>
      <c r="J35" s="28"/>
      <c r="K35" s="1">
        <v>3993</v>
      </c>
      <c r="L35" s="1">
        <f t="shared" si="11"/>
        <v>10.389509015689642</v>
      </c>
      <c r="M35" s="1"/>
      <c r="N35" s="1">
        <v>291</v>
      </c>
      <c r="O35" s="1">
        <f t="shared" si="14"/>
        <v>7.981349424026331</v>
      </c>
      <c r="P35" s="1"/>
      <c r="Q35" s="1">
        <f t="shared" si="15"/>
        <v>68144</v>
      </c>
      <c r="R35" s="1">
        <f t="shared" si="16"/>
        <v>9.250212101673059</v>
      </c>
    </row>
    <row r="36" spans="1:18" ht="12.75">
      <c r="A36" s="35" t="s">
        <v>25</v>
      </c>
      <c r="B36" s="1">
        <v>28756</v>
      </c>
      <c r="C36" s="1">
        <f t="shared" si="13"/>
        <v>15.851561121890986</v>
      </c>
      <c r="D36" s="1"/>
      <c r="E36" s="1">
        <v>96963</v>
      </c>
      <c r="F36" s="1">
        <v>26</v>
      </c>
      <c r="G36" s="1"/>
      <c r="H36" s="1">
        <v>34799</v>
      </c>
      <c r="I36" s="1">
        <f t="shared" si="10"/>
        <v>25.504236170150392</v>
      </c>
      <c r="J36" s="28"/>
      <c r="K36" s="1">
        <v>9585</v>
      </c>
      <c r="L36" s="1">
        <f t="shared" si="11"/>
        <v>24.939505112793693</v>
      </c>
      <c r="M36" s="1"/>
      <c r="N36" s="1">
        <v>684</v>
      </c>
      <c r="O36" s="1">
        <f t="shared" si="14"/>
        <v>18.760285244103127</v>
      </c>
      <c r="P36" s="1"/>
      <c r="Q36" s="1">
        <f t="shared" si="15"/>
        <v>170787</v>
      </c>
      <c r="R36" s="1">
        <f t="shared" si="16"/>
        <v>23.183493399395935</v>
      </c>
    </row>
    <row r="37" spans="1:18" ht="12.75">
      <c r="A37" s="35" t="s">
        <v>26</v>
      </c>
      <c r="B37" s="1">
        <v>3128</v>
      </c>
      <c r="C37" s="1">
        <f t="shared" si="13"/>
        <v>1.7242899982360207</v>
      </c>
      <c r="D37" s="1"/>
      <c r="E37" s="1">
        <v>31913</v>
      </c>
      <c r="F37" s="1">
        <v>9</v>
      </c>
      <c r="G37" s="1"/>
      <c r="H37" s="1">
        <v>7394</v>
      </c>
      <c r="I37" s="1">
        <f t="shared" si="10"/>
        <v>5.419073026296503</v>
      </c>
      <c r="J37" s="28"/>
      <c r="K37" s="1">
        <v>1083</v>
      </c>
      <c r="L37" s="1">
        <f t="shared" si="11"/>
        <v>2.8178908750292715</v>
      </c>
      <c r="M37" s="1"/>
      <c r="N37" s="1">
        <v>73</v>
      </c>
      <c r="O37" s="1">
        <f t="shared" si="14"/>
        <v>2.002194185408667</v>
      </c>
      <c r="P37" s="1"/>
      <c r="Q37" s="1">
        <f t="shared" si="15"/>
        <v>43591</v>
      </c>
      <c r="R37" s="1">
        <f t="shared" si="16"/>
        <v>5.917263379373536</v>
      </c>
    </row>
    <row r="38" spans="1:18" ht="12.75">
      <c r="A38" s="35" t="s">
        <v>98</v>
      </c>
      <c r="B38" s="1">
        <v>473</v>
      </c>
      <c r="C38" s="1">
        <f t="shared" si="13"/>
        <v>0.2607382254365849</v>
      </c>
      <c r="D38" s="1"/>
      <c r="E38" s="1">
        <v>9583</v>
      </c>
      <c r="F38" s="1">
        <f t="shared" si="9"/>
        <v>2.543637058586202</v>
      </c>
      <c r="G38" s="1"/>
      <c r="H38" s="1">
        <v>2549</v>
      </c>
      <c r="I38" s="1">
        <f t="shared" si="10"/>
        <v>1.868165694350796</v>
      </c>
      <c r="J38" s="28"/>
      <c r="K38" s="1">
        <v>294</v>
      </c>
      <c r="L38" s="1">
        <f t="shared" si="11"/>
        <v>0.764967605963625</v>
      </c>
      <c r="M38" s="1"/>
      <c r="N38" s="1">
        <v>38</v>
      </c>
      <c r="O38" s="1">
        <f t="shared" si="14"/>
        <v>1.0422380691168405</v>
      </c>
      <c r="P38" s="1"/>
      <c r="Q38" s="1">
        <f t="shared" si="15"/>
        <v>12937</v>
      </c>
      <c r="R38" s="1">
        <v>2</v>
      </c>
    </row>
    <row r="39" spans="1:18" ht="12.75">
      <c r="A39" s="35" t="s">
        <v>81</v>
      </c>
      <c r="B39" s="1">
        <v>245</v>
      </c>
      <c r="C39" s="1">
        <f t="shared" si="13"/>
        <v>0.13505468336567295</v>
      </c>
      <c r="D39" s="1"/>
      <c r="E39" s="1">
        <v>5912</v>
      </c>
      <c r="F39" s="1">
        <v>2</v>
      </c>
      <c r="G39" s="1"/>
      <c r="H39" s="1">
        <v>1580</v>
      </c>
      <c r="I39" s="1">
        <f t="shared" si="10"/>
        <v>1.1579842279616548</v>
      </c>
      <c r="J39" s="28"/>
      <c r="K39" s="1">
        <v>328</v>
      </c>
      <c r="L39" s="1">
        <f t="shared" si="11"/>
        <v>0.8534332474696226</v>
      </c>
      <c r="M39" s="1"/>
      <c r="N39" s="1">
        <v>35</v>
      </c>
      <c r="O39" s="1">
        <f t="shared" si="14"/>
        <v>0.9599561162918266</v>
      </c>
      <c r="P39" s="1"/>
      <c r="Q39" s="1">
        <f t="shared" si="15"/>
        <v>8100</v>
      </c>
      <c r="R39" s="1">
        <f t="shared" si="16"/>
        <v>1.0995350731326567</v>
      </c>
    </row>
    <row r="40" spans="1:18" ht="12.75">
      <c r="A40" s="35" t="s">
        <v>82</v>
      </c>
      <c r="B40" s="1">
        <v>11</v>
      </c>
      <c r="C40" s="1">
        <f t="shared" si="13"/>
        <v>0.006063679661315929</v>
      </c>
      <c r="D40" s="1"/>
      <c r="E40" s="1">
        <v>321</v>
      </c>
      <c r="F40" s="1">
        <f t="shared" si="9"/>
        <v>0.08520374577962754</v>
      </c>
      <c r="G40" s="1"/>
      <c r="H40" s="1">
        <v>72</v>
      </c>
      <c r="I40" s="1">
        <f t="shared" si="10"/>
        <v>0.05276890152736654</v>
      </c>
      <c r="J40" s="28"/>
      <c r="K40" s="1">
        <v>18</v>
      </c>
      <c r="L40" s="1">
        <f t="shared" si="11"/>
        <v>0.04683475138552806</v>
      </c>
      <c r="M40" s="1"/>
      <c r="N40" s="1">
        <v>1</v>
      </c>
      <c r="O40" s="1">
        <f t="shared" si="14"/>
        <v>0.027427317608337907</v>
      </c>
      <c r="P40" s="1"/>
      <c r="Q40" s="1">
        <f t="shared" si="15"/>
        <v>423</v>
      </c>
      <c r="R40" s="1">
        <f t="shared" si="16"/>
        <v>0.05742016493026097</v>
      </c>
    </row>
    <row r="41" spans="1:18" ht="15.75" customHeight="1">
      <c r="A41" s="48" t="s">
        <v>2</v>
      </c>
      <c r="B41" s="31">
        <f>SUM(B26:B40)</f>
        <v>181408</v>
      </c>
      <c r="C41" s="31">
        <v>100</v>
      </c>
      <c r="D41" s="31"/>
      <c r="E41" s="31">
        <f>SUM(E26:E40)</f>
        <v>376744</v>
      </c>
      <c r="F41" s="31">
        <v>100</v>
      </c>
      <c r="G41" s="31"/>
      <c r="H41" s="31">
        <f>SUM(H26:H40)</f>
        <v>136444</v>
      </c>
      <c r="I41" s="31">
        <v>100</v>
      </c>
      <c r="J41" s="65"/>
      <c r="K41" s="31">
        <f>SUM(K26:K40)</f>
        <v>38433</v>
      </c>
      <c r="L41" s="31">
        <v>100</v>
      </c>
      <c r="M41" s="31"/>
      <c r="N41" s="31">
        <f>SUM(N26:N40)</f>
        <v>3646</v>
      </c>
      <c r="O41" s="31">
        <v>100</v>
      </c>
      <c r="P41" s="31"/>
      <c r="Q41" s="31">
        <f>SUM(Q26:Q40)</f>
        <v>736675</v>
      </c>
      <c r="R41" s="31">
        <v>100</v>
      </c>
    </row>
    <row r="42" ht="24" customHeight="1"/>
  </sheetData>
  <mergeCells count="9">
    <mergeCell ref="A1:R1"/>
    <mergeCell ref="B4:O4"/>
    <mergeCell ref="Q4:R4"/>
    <mergeCell ref="B5:C5"/>
    <mergeCell ref="E5:F5"/>
    <mergeCell ref="H5:I5"/>
    <mergeCell ref="K5:L5"/>
    <mergeCell ref="N5:O5"/>
    <mergeCell ref="A3:R3"/>
  </mergeCells>
  <printOptions/>
  <pageMargins left="0.7874015748031497" right="0.3937007874015748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B26" sqref="B26"/>
    </sheetView>
  </sheetViews>
  <sheetFormatPr defaultColWidth="9.140625" defaultRowHeight="12.75"/>
  <cols>
    <col min="1" max="1" width="21.421875" style="0" customWidth="1"/>
    <col min="2" max="2" width="7.7109375" style="0" customWidth="1"/>
    <col min="3" max="3" width="14.57421875" style="0" customWidth="1"/>
    <col min="4" max="4" width="11.7109375" style="0" customWidth="1"/>
  </cols>
  <sheetData>
    <row r="1" spans="1:4" ht="39" customHeight="1">
      <c r="A1" s="101" t="s">
        <v>130</v>
      </c>
      <c r="B1" s="93"/>
      <c r="C1" s="93"/>
      <c r="D1" s="93"/>
    </row>
    <row r="2" spans="1:4" ht="12.75" customHeight="1">
      <c r="A2" s="77"/>
      <c r="B2" s="53"/>
      <c r="C2" s="53"/>
      <c r="D2" s="53"/>
    </row>
    <row r="3" spans="1:4" ht="38.25" customHeight="1">
      <c r="A3" s="102" t="s">
        <v>131</v>
      </c>
      <c r="B3" s="93"/>
      <c r="C3" s="93"/>
      <c r="D3" s="93"/>
    </row>
    <row r="4" spans="1:4" ht="25.5" customHeight="1">
      <c r="A4" s="70" t="s">
        <v>39</v>
      </c>
      <c r="B4" s="45"/>
      <c r="C4" s="71" t="s">
        <v>69</v>
      </c>
      <c r="D4" s="9"/>
    </row>
    <row r="5" spans="1:4" ht="20.25" customHeight="1">
      <c r="A5" s="26" t="s">
        <v>142</v>
      </c>
      <c r="B5" s="30"/>
      <c r="C5" s="1">
        <v>5237</v>
      </c>
      <c r="D5" s="9"/>
    </row>
    <row r="6" spans="1:4" ht="20.25" customHeight="1">
      <c r="A6" s="26" t="s">
        <v>38</v>
      </c>
      <c r="B6" s="30"/>
      <c r="C6" s="26">
        <v>865</v>
      </c>
      <c r="D6" s="9"/>
    </row>
    <row r="7" spans="1:4" ht="20.25" customHeight="1">
      <c r="A7" s="32" t="s">
        <v>2</v>
      </c>
      <c r="B7" s="52"/>
      <c r="C7" s="31">
        <v>6102</v>
      </c>
      <c r="D7" s="9"/>
    </row>
    <row r="8" spans="1:4" ht="24" customHeight="1">
      <c r="A8" s="18"/>
      <c r="B8" s="6"/>
      <c r="C8" s="9"/>
      <c r="D8" s="9"/>
    </row>
    <row r="9" spans="1:4" ht="12.75">
      <c r="A9" s="9"/>
      <c r="B9" s="9"/>
      <c r="C9" s="9"/>
      <c r="D9" s="9"/>
    </row>
    <row r="10" spans="1:4" ht="12.75">
      <c r="A10" s="9"/>
      <c r="B10" s="9"/>
      <c r="C10" s="9"/>
      <c r="D10" s="9"/>
    </row>
    <row r="11" spans="1:4" ht="12.75">
      <c r="A11" s="9"/>
      <c r="B11" s="9"/>
      <c r="C11" s="9"/>
      <c r="D11" s="9"/>
    </row>
    <row r="12" spans="1:4" ht="40.5" customHeight="1">
      <c r="A12" s="94" t="s">
        <v>118</v>
      </c>
      <c r="B12" s="95"/>
      <c r="C12" s="95"/>
      <c r="D12" s="19"/>
    </row>
    <row r="13" spans="1:4" ht="12.75" customHeight="1">
      <c r="A13" s="79"/>
      <c r="B13" s="80"/>
      <c r="C13" s="80"/>
      <c r="D13" s="19"/>
    </row>
    <row r="14" spans="1:4" ht="38.25" customHeight="1">
      <c r="A14" s="99" t="s">
        <v>110</v>
      </c>
      <c r="B14" s="95"/>
      <c r="C14" s="95"/>
      <c r="D14" s="19"/>
    </row>
    <row r="15" spans="1:4" ht="25.5" customHeight="1">
      <c r="A15" s="70" t="s">
        <v>107</v>
      </c>
      <c r="B15" s="45"/>
      <c r="C15" s="71" t="s">
        <v>108</v>
      </c>
      <c r="D15" s="20"/>
    </row>
    <row r="16" spans="1:4" ht="20.25" customHeight="1">
      <c r="A16" s="36" t="s">
        <v>104</v>
      </c>
      <c r="B16" s="30"/>
      <c r="C16" s="61">
        <v>391281214</v>
      </c>
      <c r="D16" s="21"/>
    </row>
    <row r="17" spans="1:4" ht="20.25" customHeight="1">
      <c r="A17" s="46" t="s">
        <v>119</v>
      </c>
      <c r="B17" s="49"/>
      <c r="C17" s="61">
        <v>549677304</v>
      </c>
      <c r="D17" s="22"/>
    </row>
    <row r="18" spans="1:4" ht="20.25" customHeight="1">
      <c r="A18" s="37" t="s">
        <v>132</v>
      </c>
      <c r="B18" s="52"/>
      <c r="C18" s="31">
        <v>864680353</v>
      </c>
      <c r="D18" s="22"/>
    </row>
    <row r="19" ht="24" customHeight="1"/>
  </sheetData>
  <mergeCells count="4">
    <mergeCell ref="A1:D1"/>
    <mergeCell ref="A12:C12"/>
    <mergeCell ref="A3:D3"/>
    <mergeCell ref="A14:C14"/>
  </mergeCells>
  <printOptions/>
  <pageMargins left="0.7874015748031497" right="0.3937007874015748" top="1.1811023622047245" bottom="0.1968503937007874" header="0.5118110236220472" footer="0.5118110236220472"/>
  <pageSetup horizontalDpi="600" verticalDpi="600" orientation="portrait" paperSize="9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Centrala Studiestödsnämnden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Margaretha Pettersson</dc:creator>
  <cp:keywords/>
  <dc:description/>
  <cp:lastModifiedBy>Margaretha Pettersson</cp:lastModifiedBy>
  <cp:lastPrinted>2006-04-22T14:26:35Z</cp:lastPrinted>
  <dcterms:created xsi:type="dcterms:W3CDTF">2001-09-13T11:32:39Z</dcterms:created>
  <dcterms:modified xsi:type="dcterms:W3CDTF">2006-04-22T14:47:18Z</dcterms:modified>
  <cp:category/>
  <cp:version/>
  <cp:contentType/>
  <cp:contentStatus/>
</cp:coreProperties>
</file>