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35" windowHeight="12120" activeTab="0"/>
  </bookViews>
  <sheets>
    <sheet name="7.1, 7.2" sheetId="1" r:id="rId1"/>
    <sheet name="7.3, 7.4" sheetId="2" r:id="rId2"/>
    <sheet name="7.5" sheetId="3" r:id="rId3"/>
    <sheet name="7.6" sheetId="4" r:id="rId4"/>
  </sheets>
  <definedNames>
    <definedName name="_xlnm.Print_Area" localSheetId="2">'7.5'!$A$1:$L$42</definedName>
  </definedNames>
  <calcPr fullCalcOnLoad="1"/>
</workbook>
</file>

<file path=xl/sharedStrings.xml><?xml version="1.0" encoding="utf-8"?>
<sst xmlns="http://schemas.openxmlformats.org/spreadsheetml/2006/main" count="201" uniqueCount="86">
  <si>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</si>
  <si>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</si>
  <si>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</si>
  <si>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</si>
  <si>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</si>
  <si>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</si>
  <si>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</si>
  <si>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</si>
  <si>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</si>
  <si>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</si>
  <si>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</si>
  <si>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</si>
  <si>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</si>
  <si>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</si>
  <si>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</si>
  <si>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</si>
  <si>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Belgien</t>
  </si>
  <si>
    <t>Frankrike</t>
  </si>
  <si>
    <t>Grekland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</si>
  <si>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</si>
  <si>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</si>
  <si>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</si>
  <si>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</si>
  <si>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</si>
  <si>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</si>
  <si>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</si>
  <si>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Norden</t>
  </si>
  <si>
    <t>Estland</t>
  </si>
  <si>
    <t>Lettland</t>
  </si>
  <si>
    <t>Litauen</t>
  </si>
  <si>
    <t>Polen</t>
  </si>
  <si>
    <t>Tjeckien</t>
  </si>
  <si>
    <t>Ungern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</si>
  <si>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</si>
  <si>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</si>
  <si>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</si>
  <si>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</si>
  <si>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</si>
  <si>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</si>
  <si>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</si>
  <si>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-</t>
  </si>
  <si>
    <t>EU-27, utom Norden</t>
  </si>
  <si>
    <t>Bulgarien</t>
  </si>
  <si>
    <t>Rumänien</t>
  </si>
  <si>
    <t>Permanent uppehållsrätt</t>
  </si>
  <si>
    <t>Arbetstagare</t>
  </si>
  <si>
    <t>Anhörig till arbetstagare</t>
  </si>
  <si>
    <t>2007/08</t>
  </si>
  <si>
    <t>Barn till arbetstagare</t>
  </si>
  <si>
    <r>
      <t>Norden</t>
    </r>
    <r>
      <rPr>
        <vertAlign val="superscript"/>
        <sz val="8.5"/>
        <rFont val="Arial"/>
        <family val="2"/>
      </rPr>
      <t>1</t>
    </r>
  </si>
  <si>
    <r>
      <t>EU 27 utom Norden</t>
    </r>
    <r>
      <rPr>
        <vertAlign val="superscript"/>
        <sz val="8.5"/>
        <rFont val="Arial"/>
        <family val="2"/>
      </rPr>
      <t>2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</si>
  <si>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</si>
  <si>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1   Norden innefattar även de som har hunnit bli svenska medborgare från det att prövningen börjat till att beslut fattats. 
2   Omfattar länderna inom Europeiska unionen utom Danmark och Finland.   
3   Innefattar även okänt medborgarskap och medborgarskap under utredning.  </t>
  </si>
  <si>
    <t xml:space="preserve">                     Number of persons receiving basic entitlement to Swedish student aid according to 
                     national law, by sex and age </t>
  </si>
  <si>
    <t>2008/09</t>
  </si>
  <si>
    <t>Cypern</t>
  </si>
  <si>
    <t>Irland</t>
  </si>
  <si>
    <t>Slovakien</t>
  </si>
  <si>
    <t>Slovenien</t>
  </si>
  <si>
    <r>
      <t>Tabell 7.1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</si>
  <si>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t>7              Utländska medborgare</t>
  </si>
  <si>
    <t>2009/10</t>
  </si>
  <si>
    <r>
      <t>Tabell 7.4    Antal personer som beviljats grundläggande rätt till svenskt studiestöd enligt 
                     EU-rätten,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</t>
    </r>
  </si>
  <si>
    <t>1   EU-lagstiftningen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</t>
  </si>
  <si>
    <t>Tabell 7.3    Antal personer som fått beslut om grundläggande rätt till svenskt studiestöd enligt 
                     nationella regler, fördelat på kön, beslut och hemvärldsdel, 2009/10</t>
  </si>
  <si>
    <t xml:space="preserve">                     Number of persons receiving decisions on basic entitlement to Swedish student aid 
                     according to national law, by sex, type of decision and home continent, 2009/10   </t>
  </si>
  <si>
    <r>
      <t>Tabell 7.2    Antal personer som fått beslut om grundläggande rätt till svenskt studiestöd 
                    enligt nationella regler för nordiska medborgare, fördelat på kön, 
                    medborgarskap och beslut, 2009/10</t>
    </r>
    <r>
      <rPr>
        <vertAlign val="superscript"/>
        <sz val="10"/>
        <rFont val="Arial"/>
        <family val="2"/>
      </rPr>
      <t xml:space="preserve"> </t>
    </r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</si>
  <si>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2009/10 </t>
  </si>
  <si>
    <t>1   EU-lagstiftningen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2009/10.
3   Tabellen har sekretessgranskats, vilket innebär att enskilda celler med antal färre än 3 har ersatts med " och att 
     summeringar har justerats.</t>
  </si>
  <si>
    <t>Malta</t>
  </si>
  <si>
    <t>Luxenburg</t>
  </si>
  <si>
    <t>Tabell 7.6    Antal personer som fått grundläggande rätt till svenskt 
                    studiestöd enligt EU-rätten, fördelat på kön och 
                    beslutsgrund, 2009/10</t>
  </si>
  <si>
    <t>Bifallsgrunder i prövningen enligt EU-rätten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</si>
  <si>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</si>
  <si>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</si>
  <si>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</si>
  <si>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</si>
  <si>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</si>
  <si>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</si>
  <si>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</si>
  <si>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50 år–  </t>
  </si>
  <si>
    <t xml:space="preserve">                     Number of persons receiving entitlement to Swedish student aid 
                     according to European Union law, by sex and age </t>
  </si>
  <si>
    <t xml:space="preserve">                     Number of persons receiving decisions on Swedish student aid according to European 
                     Union law, by sex, type of decision and citizenship, 2009/10</t>
  </si>
  <si>
    <r>
      <t xml:space="preserve">             </t>
    </r>
    <r>
      <rPr>
        <sz val="10"/>
        <rFont val="Arial"/>
        <family val="2"/>
      </rPr>
      <t xml:space="preserve">        Number of persons receiving entitlement to Swedish student aid 
                     according to European Union law, by sex and grounds for 
                     decision, 2009/10</t>
    </r>
  </si>
  <si>
    <t>"</t>
  </si>
  <si>
    <r>
      <t>Tabell 7.5    Antal personer som fått beslut om grundläggande rätt till svenskt studiestöd 
                   enligt EU-rätten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kön, typ av beslut och medborgarskap, 2009/10</t>
    </r>
    <r>
      <rPr>
        <b/>
        <vertAlign val="superscript"/>
        <sz val="10"/>
        <rFont val="Arial"/>
        <family val="2"/>
      </rPr>
      <t>2, 3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</si>
</sst>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  <numFmt numFmtId="167" formatCode="_-* #,##0.0\ _k_r_-;\-* #,##0.0\ _k_r_-;_-* &quot;-&quot;??\ _k_r_-;_-@_-"/>
    <numFmt numFmtId="168" formatCode="_-* #,##0\ _k_r_-;\-* #,##0\ _k_r_-;_-* &quot;-&quot;??\ _k_r_-;_-@_-"/>
  </numFmts>
  <fonts count="35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Verdana,Arial Unicode MS,Andale"/>
      <family val="0"/>
    </font>
    <font>
      <b/>
      <i/>
      <sz val="8"/>
      <name val="Verdana,Arial Unicode MS,Andal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1" applyNumberFormat="0" applyFont="0" applyAlignment="0" applyProtection="0"/>
    <xf numFmtId="0" fontId="27" fillId="17" borderId="2" applyNumberFormat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2" applyNumberFormat="0" applyAlignment="0" applyProtection="0"/>
    <xf numFmtId="0" fontId="29" fillId="22" borderId="3" applyNumberFormat="0" applyAlignment="0" applyProtection="0"/>
    <xf numFmtId="0" fontId="28" fillId="0" borderId="4" applyNumberFormat="0" applyFill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12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164" fontId="0" fillId="0" borderId="0" xfId="50" applyNumberFormat="1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" fontId="17" fillId="0" borderId="0" xfId="0" applyNumberFormat="1" applyFont="1" applyBorder="1" applyAlignment="1">
      <alignment horizontal="right" wrapText="1"/>
    </xf>
    <xf numFmtId="10" fontId="0" fillId="0" borderId="0" xfId="50" applyNumberFormat="1" applyFont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9" fontId="0" fillId="0" borderId="0" xfId="50" applyNumberFormat="1" applyFont="1" applyBorder="1" applyAlignment="1">
      <alignment/>
    </xf>
    <xf numFmtId="9" fontId="0" fillId="0" borderId="0" xfId="50" applyFont="1" applyAlignment="1">
      <alignment/>
    </xf>
    <xf numFmtId="9" fontId="12" fillId="0" borderId="0" xfId="50" applyFont="1" applyFill="1" applyBorder="1" applyAlignment="1">
      <alignment/>
    </xf>
    <xf numFmtId="168" fontId="0" fillId="0" borderId="0" xfId="57" applyNumberFormat="1" applyFont="1" applyAlignment="1">
      <alignment horizontal="center"/>
    </xf>
    <xf numFmtId="9" fontId="5" fillId="0" borderId="0" xfId="50" applyFont="1" applyAlignment="1">
      <alignment/>
    </xf>
    <xf numFmtId="9" fontId="8" fillId="0" borderId="0" xfId="50" applyFont="1" applyAlignment="1">
      <alignment/>
    </xf>
    <xf numFmtId="9" fontId="12" fillId="0" borderId="0" xfId="50" applyFont="1" applyAlignment="1">
      <alignment/>
    </xf>
    <xf numFmtId="9" fontId="0" fillId="0" borderId="0" xfId="50" applyNumberFormat="1" applyFont="1" applyAlignment="1">
      <alignment/>
    </xf>
    <xf numFmtId="9" fontId="0" fillId="0" borderId="0" xfId="0" applyNumberFormat="1" applyAlignment="1">
      <alignment/>
    </xf>
    <xf numFmtId="9" fontId="5" fillId="0" borderId="0" xfId="50" applyNumberFormat="1" applyFont="1" applyFill="1" applyBorder="1" applyAlignment="1">
      <alignment/>
    </xf>
    <xf numFmtId="44" fontId="0" fillId="0" borderId="0" xfId="60" applyFont="1" applyAlignment="1">
      <alignment/>
    </xf>
    <xf numFmtId="9" fontId="0" fillId="0" borderId="0" xfId="50" applyFont="1" applyAlignment="1">
      <alignment horizontal="center"/>
    </xf>
    <xf numFmtId="3" fontId="1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" fillId="0" borderId="12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81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96075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28575</xdr:rowOff>
    </xdr:from>
    <xdr:to>
      <xdr:col>2</xdr:col>
      <xdr:colOff>9525</xdr:colOff>
      <xdr:row>40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1342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0</xdr:col>
      <xdr:colOff>1476375</xdr:colOff>
      <xdr:row>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4" width="7.57421875" style="0" customWidth="1"/>
    <col min="5" max="5" width="1.7109375" style="0" customWidth="1"/>
    <col min="6" max="8" width="7.57421875" style="0" customWidth="1"/>
    <col min="9" max="9" width="1.8515625" style="0" customWidth="1"/>
    <col min="10" max="11" width="7.57421875" style="0" customWidth="1"/>
    <col min="12" max="12" width="9.421875" style="0" customWidth="1"/>
    <col min="13" max="13" width="11.421875" style="0" bestFit="1" customWidth="1"/>
  </cols>
  <sheetData>
    <row r="1" spans="1:11" ht="15.75" customHeight="1">
      <c r="A1" s="109" t="s">
        <v>60</v>
      </c>
      <c r="B1" s="109"/>
      <c r="C1" s="109"/>
      <c r="D1" s="109"/>
      <c r="E1" s="109"/>
      <c r="F1" s="109"/>
      <c r="G1" s="109"/>
      <c r="H1" s="10"/>
      <c r="I1" s="10"/>
      <c r="J1" s="10"/>
      <c r="K1" s="10"/>
    </row>
    <row r="2" spans="1:12" ht="20.25" customHeight="1">
      <c r="A2" s="117" t="s">
        <v>34</v>
      </c>
      <c r="B2" s="118"/>
      <c r="C2" s="118"/>
      <c r="D2" s="118"/>
      <c r="E2" s="113"/>
      <c r="F2" s="113"/>
      <c r="G2" s="113"/>
      <c r="H2" s="113"/>
      <c r="I2" s="113"/>
      <c r="J2" s="113"/>
      <c r="K2" s="113"/>
      <c r="L2" s="113"/>
    </row>
    <row r="3" spans="1:1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>
      <c r="A4" s="114" t="s">
        <v>59</v>
      </c>
      <c r="B4" s="114"/>
      <c r="C4" s="115"/>
      <c r="D4" s="115"/>
      <c r="E4" s="115"/>
      <c r="F4" s="115"/>
      <c r="G4" s="115"/>
      <c r="H4" s="115"/>
      <c r="I4" s="115"/>
      <c r="J4" s="116"/>
      <c r="K4" s="116"/>
    </row>
    <row r="5" spans="1:11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2" ht="24.75" customHeight="1">
      <c r="A6" s="119" t="s">
        <v>53</v>
      </c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1"/>
    </row>
    <row r="7" spans="1:12" s="12" customFormat="1" ht="16.5" customHeight="1">
      <c r="A7" s="3" t="s">
        <v>14</v>
      </c>
      <c r="B7" s="56" t="s">
        <v>47</v>
      </c>
      <c r="C7" s="55"/>
      <c r="D7" s="40"/>
      <c r="E7" s="9"/>
      <c r="F7" s="56" t="s">
        <v>54</v>
      </c>
      <c r="G7" s="55"/>
      <c r="H7" s="40"/>
      <c r="I7" s="9"/>
      <c r="J7" s="56" t="s">
        <v>61</v>
      </c>
      <c r="K7" s="56"/>
      <c r="L7" s="56"/>
    </row>
    <row r="8" spans="1:12" ht="16.5" customHeight="1">
      <c r="A8" s="54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3" ht="16.5" customHeight="1">
      <c r="A9" s="14" t="s">
        <v>73</v>
      </c>
      <c r="B9" s="81">
        <v>3029</v>
      </c>
      <c r="C9" s="81">
        <v>3848</v>
      </c>
      <c r="D9" s="36">
        <f aca="true" t="shared" si="0" ref="D9:D16">SUM(B9:C9)</f>
        <v>6877</v>
      </c>
      <c r="E9" s="37"/>
      <c r="F9" s="81">
        <v>3356</v>
      </c>
      <c r="G9" s="81">
        <v>3966</v>
      </c>
      <c r="H9" s="36">
        <f>SUM(F9:G9)</f>
        <v>7322</v>
      </c>
      <c r="I9" s="37"/>
      <c r="J9" s="81">
        <v>3749</v>
      </c>
      <c r="K9" s="81">
        <v>4226</v>
      </c>
      <c r="L9" s="36">
        <f>SUM(J9:K9)</f>
        <v>7975</v>
      </c>
      <c r="M9" s="92"/>
    </row>
    <row r="10" spans="1:14" ht="12.75" customHeight="1">
      <c r="A10" s="16" t="s">
        <v>74</v>
      </c>
      <c r="B10" s="81">
        <v>1106</v>
      </c>
      <c r="C10" s="81">
        <v>516</v>
      </c>
      <c r="D10" s="36">
        <f t="shared" si="0"/>
        <v>1622</v>
      </c>
      <c r="E10" s="79"/>
      <c r="F10" s="81">
        <v>1415</v>
      </c>
      <c r="G10" s="81">
        <v>655</v>
      </c>
      <c r="H10" s="36">
        <f aca="true" t="shared" si="1" ref="H10:H16">SUM(F10:G10)</f>
        <v>2070</v>
      </c>
      <c r="I10" s="79"/>
      <c r="J10" s="81">
        <v>1497</v>
      </c>
      <c r="K10" s="81">
        <v>786</v>
      </c>
      <c r="L10" s="36">
        <f aca="true" t="shared" si="2" ref="L10:L16">SUM(J10:K10)</f>
        <v>2283</v>
      </c>
      <c r="M10" s="94"/>
      <c r="N10" s="15"/>
    </row>
    <row r="11" spans="1:14" ht="12.75" customHeight="1">
      <c r="A11" s="16" t="s">
        <v>75</v>
      </c>
      <c r="B11" s="81">
        <v>1557</v>
      </c>
      <c r="C11" s="81">
        <v>783</v>
      </c>
      <c r="D11" s="36">
        <f t="shared" si="0"/>
        <v>2340</v>
      </c>
      <c r="E11" s="79"/>
      <c r="F11" s="81">
        <v>1799</v>
      </c>
      <c r="G11" s="81">
        <v>875</v>
      </c>
      <c r="H11" s="36">
        <f t="shared" si="1"/>
        <v>2674</v>
      </c>
      <c r="I11" s="79"/>
      <c r="J11" s="81">
        <v>1672</v>
      </c>
      <c r="K11" s="81">
        <v>923</v>
      </c>
      <c r="L11" s="36">
        <f t="shared" si="2"/>
        <v>2595</v>
      </c>
      <c r="M11" s="102"/>
      <c r="N11" s="92"/>
    </row>
    <row r="12" spans="1:13" s="5" customFormat="1" ht="12.75" customHeight="1">
      <c r="A12" s="16" t="s">
        <v>76</v>
      </c>
      <c r="B12" s="81">
        <v>1310</v>
      </c>
      <c r="C12" s="81">
        <v>576</v>
      </c>
      <c r="D12" s="36">
        <f t="shared" si="0"/>
        <v>1886</v>
      </c>
      <c r="E12" s="79"/>
      <c r="F12" s="81">
        <v>1269</v>
      </c>
      <c r="G12" s="81">
        <v>697</v>
      </c>
      <c r="H12" s="36">
        <f t="shared" si="1"/>
        <v>1966</v>
      </c>
      <c r="I12" s="79"/>
      <c r="J12" s="81">
        <v>1178</v>
      </c>
      <c r="K12" s="81">
        <v>656</v>
      </c>
      <c r="L12" s="36">
        <f t="shared" si="2"/>
        <v>1834</v>
      </c>
      <c r="M12" s="91"/>
    </row>
    <row r="13" spans="1:12" ht="12.75" customHeight="1">
      <c r="A13" s="16" t="s">
        <v>77</v>
      </c>
      <c r="B13" s="81">
        <v>860</v>
      </c>
      <c r="C13" s="81">
        <v>436</v>
      </c>
      <c r="D13" s="36">
        <f t="shared" si="0"/>
        <v>1296</v>
      </c>
      <c r="E13" s="79"/>
      <c r="F13" s="81">
        <v>846</v>
      </c>
      <c r="G13" s="81">
        <v>429</v>
      </c>
      <c r="H13" s="36">
        <f t="shared" si="1"/>
        <v>1275</v>
      </c>
      <c r="I13" s="79"/>
      <c r="J13" s="81">
        <v>855</v>
      </c>
      <c r="K13" s="81">
        <v>428</v>
      </c>
      <c r="L13" s="36">
        <f t="shared" si="2"/>
        <v>1283</v>
      </c>
    </row>
    <row r="14" spans="1:12" ht="12.75" customHeight="1">
      <c r="A14" s="16" t="s">
        <v>78</v>
      </c>
      <c r="B14" s="81">
        <v>567</v>
      </c>
      <c r="C14" s="81">
        <v>256</v>
      </c>
      <c r="D14" s="36">
        <f t="shared" si="0"/>
        <v>823</v>
      </c>
      <c r="E14" s="79"/>
      <c r="F14" s="81">
        <v>516</v>
      </c>
      <c r="G14" s="81">
        <v>296</v>
      </c>
      <c r="H14" s="36">
        <f t="shared" si="1"/>
        <v>812</v>
      </c>
      <c r="I14" s="79"/>
      <c r="J14" s="81">
        <v>425</v>
      </c>
      <c r="K14" s="81">
        <v>258</v>
      </c>
      <c r="L14" s="36">
        <f t="shared" si="2"/>
        <v>683</v>
      </c>
    </row>
    <row r="15" spans="1:12" ht="12.75" customHeight="1">
      <c r="A15" s="16" t="s">
        <v>79</v>
      </c>
      <c r="B15" s="81">
        <v>236</v>
      </c>
      <c r="C15" s="81">
        <v>124</v>
      </c>
      <c r="D15" s="36">
        <f t="shared" si="0"/>
        <v>360</v>
      </c>
      <c r="E15" s="79"/>
      <c r="F15" s="81">
        <v>228</v>
      </c>
      <c r="G15" s="81">
        <v>154</v>
      </c>
      <c r="H15" s="36">
        <f t="shared" si="1"/>
        <v>382</v>
      </c>
      <c r="I15" s="79"/>
      <c r="J15" s="81">
        <v>226</v>
      </c>
      <c r="K15" s="81">
        <v>133</v>
      </c>
      <c r="L15" s="36">
        <f t="shared" si="2"/>
        <v>359</v>
      </c>
    </row>
    <row r="16" spans="1:13" ht="12.75" customHeight="1">
      <c r="A16" s="16" t="s">
        <v>80</v>
      </c>
      <c r="B16" s="81">
        <v>79</v>
      </c>
      <c r="C16" s="81">
        <v>36</v>
      </c>
      <c r="D16" s="36">
        <f t="shared" si="0"/>
        <v>115</v>
      </c>
      <c r="E16" s="79"/>
      <c r="F16" s="81">
        <v>66</v>
      </c>
      <c r="G16" s="81">
        <v>46</v>
      </c>
      <c r="H16" s="36">
        <f t="shared" si="1"/>
        <v>112</v>
      </c>
      <c r="I16" s="79"/>
      <c r="J16" s="81">
        <v>30</v>
      </c>
      <c r="K16" s="81">
        <v>34</v>
      </c>
      <c r="L16" s="36">
        <f t="shared" si="2"/>
        <v>64</v>
      </c>
      <c r="M16" s="15"/>
    </row>
    <row r="17" spans="1:13" ht="16.5" customHeight="1">
      <c r="A17" s="76" t="s">
        <v>2</v>
      </c>
      <c r="B17" s="77">
        <f>SUM(B9:B16)</f>
        <v>8744</v>
      </c>
      <c r="C17" s="77">
        <f>SUM(C9:C16)</f>
        <v>6575</v>
      </c>
      <c r="D17" s="77">
        <f>SUM(D9:D16)</f>
        <v>15319</v>
      </c>
      <c r="E17" s="77"/>
      <c r="F17" s="77">
        <f>SUM(F9:F16)</f>
        <v>9495</v>
      </c>
      <c r="G17" s="77">
        <f>SUM(G9:G16)</f>
        <v>7118</v>
      </c>
      <c r="H17" s="77">
        <f>SUM(H9:H16)</f>
        <v>16613</v>
      </c>
      <c r="I17" s="77"/>
      <c r="J17" s="77">
        <f>SUM(J9:J16)</f>
        <v>9632</v>
      </c>
      <c r="K17" s="77">
        <f>SUM(K9:K16)</f>
        <v>7444</v>
      </c>
      <c r="L17" s="77">
        <f>SUM(L9:L16)</f>
        <v>17076</v>
      </c>
      <c r="M17" s="93"/>
    </row>
    <row r="18" spans="3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39.75" customHeight="1">
      <c r="A22" s="111" t="s">
        <v>66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4" ht="9.75" customHeight="1">
      <c r="A23" s="25"/>
      <c r="B23" s="21"/>
      <c r="C23" s="21"/>
      <c r="D23" s="21"/>
    </row>
    <row r="24" spans="1:13" ht="46.5" customHeight="1">
      <c r="A24" s="110" t="s">
        <v>67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1"/>
    </row>
    <row r="25" spans="1:12" ht="16.5" customHeight="1">
      <c r="A25" s="32" t="s">
        <v>36</v>
      </c>
      <c r="B25" s="27" t="s">
        <v>3</v>
      </c>
      <c r="C25" s="85"/>
      <c r="D25" s="85"/>
      <c r="E25" s="39"/>
      <c r="F25" s="27" t="s">
        <v>4</v>
      </c>
      <c r="G25" s="83"/>
      <c r="H25" s="83"/>
      <c r="I25" s="84"/>
      <c r="J25" s="27" t="s">
        <v>9</v>
      </c>
      <c r="K25" s="84"/>
      <c r="L25" s="84"/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3" ht="18.75" customHeight="1">
      <c r="A27" s="20" t="s">
        <v>2</v>
      </c>
      <c r="B27" s="71">
        <f>SUM(B28:B31)</f>
        <v>622</v>
      </c>
      <c r="C27" s="71">
        <f>SUM(C28:C31)</f>
        <v>466</v>
      </c>
      <c r="D27" s="71">
        <f>SUM(D28:D31)</f>
        <v>1088</v>
      </c>
      <c r="E27" s="49"/>
      <c r="F27" s="49">
        <f>SUM(F28:F31)</f>
        <v>165</v>
      </c>
      <c r="G27" s="49">
        <f>SUM(G28:G31)</f>
        <v>80</v>
      </c>
      <c r="H27" s="49">
        <f>SUM(H28:H31)</f>
        <v>245</v>
      </c>
      <c r="I27" s="49"/>
      <c r="J27" s="49">
        <f>SUM(J28:J31)</f>
        <v>787</v>
      </c>
      <c r="K27" s="49">
        <f>SUM(K28:K31)</f>
        <v>546</v>
      </c>
      <c r="L27" s="49">
        <f>SUM(L28:L31)</f>
        <v>1333</v>
      </c>
      <c r="M27" s="95"/>
    </row>
    <row r="28" spans="1:12" ht="12.75">
      <c r="A28" s="7" t="s">
        <v>5</v>
      </c>
      <c r="B28" s="38">
        <v>108</v>
      </c>
      <c r="C28" s="38">
        <v>100</v>
      </c>
      <c r="D28" s="38">
        <f>SUM(B28:C28)</f>
        <v>208</v>
      </c>
      <c r="E28" s="38"/>
      <c r="F28" s="1">
        <v>35</v>
      </c>
      <c r="G28" s="1">
        <v>21</v>
      </c>
      <c r="H28" s="1">
        <f>SUM(F28:G28)</f>
        <v>56</v>
      </c>
      <c r="I28" s="1"/>
      <c r="J28" s="48">
        <f aca="true" t="shared" si="3" ref="J28:L31">SUM(B28+F28)</f>
        <v>143</v>
      </c>
      <c r="K28" s="13">
        <f t="shared" si="3"/>
        <v>121</v>
      </c>
      <c r="L28" s="48">
        <f t="shared" si="3"/>
        <v>264</v>
      </c>
    </row>
    <row r="29" spans="1:12" ht="12.75">
      <c r="A29" s="7" t="s">
        <v>6</v>
      </c>
      <c r="B29" s="38">
        <v>309</v>
      </c>
      <c r="C29" s="38">
        <v>236</v>
      </c>
      <c r="D29" s="38">
        <f>SUM(B29:C29)</f>
        <v>545</v>
      </c>
      <c r="E29" s="38"/>
      <c r="F29" s="1">
        <v>76</v>
      </c>
      <c r="G29" s="1">
        <v>25</v>
      </c>
      <c r="H29" s="1">
        <f>SUM(F29:G29)</f>
        <v>101</v>
      </c>
      <c r="I29" s="1"/>
      <c r="J29" s="48">
        <f t="shared" si="3"/>
        <v>385</v>
      </c>
      <c r="K29" s="13">
        <f t="shared" si="3"/>
        <v>261</v>
      </c>
      <c r="L29" s="48">
        <f t="shared" si="3"/>
        <v>646</v>
      </c>
    </row>
    <row r="30" spans="1:12" ht="12.75">
      <c r="A30" s="7" t="s">
        <v>7</v>
      </c>
      <c r="B30" s="38">
        <v>35</v>
      </c>
      <c r="C30" s="38">
        <v>28</v>
      </c>
      <c r="D30" s="38">
        <f>SUM(B30:C30)</f>
        <v>63</v>
      </c>
      <c r="E30" s="38"/>
      <c r="F30" s="1">
        <v>20</v>
      </c>
      <c r="G30" s="1">
        <v>15</v>
      </c>
      <c r="H30" s="1">
        <f>SUM(F30:G30)</f>
        <v>35</v>
      </c>
      <c r="I30" s="1"/>
      <c r="J30" s="48">
        <f t="shared" si="3"/>
        <v>55</v>
      </c>
      <c r="K30" s="13">
        <f t="shared" si="3"/>
        <v>43</v>
      </c>
      <c r="L30" s="48">
        <f t="shared" si="3"/>
        <v>98</v>
      </c>
    </row>
    <row r="31" spans="1:12" ht="12.75">
      <c r="A31" s="8" t="s">
        <v>8</v>
      </c>
      <c r="B31" s="2">
        <v>170</v>
      </c>
      <c r="C31" s="2">
        <v>102</v>
      </c>
      <c r="D31" s="2">
        <f>SUM(B31:C31)</f>
        <v>272</v>
      </c>
      <c r="E31" s="2"/>
      <c r="F31" s="2">
        <v>34</v>
      </c>
      <c r="G31" s="2">
        <v>19</v>
      </c>
      <c r="H31" s="2">
        <f>SUM(F31:G31)</f>
        <v>53</v>
      </c>
      <c r="I31" s="2"/>
      <c r="J31" s="48">
        <f t="shared" si="3"/>
        <v>204</v>
      </c>
      <c r="K31" s="13">
        <f t="shared" si="3"/>
        <v>121</v>
      </c>
      <c r="L31" s="48">
        <f t="shared" si="3"/>
        <v>325</v>
      </c>
    </row>
    <row r="32" spans="1:12" ht="24" customHeight="1">
      <c r="A32" s="16"/>
      <c r="B32" s="30"/>
      <c r="C32" s="30"/>
      <c r="D32" s="30"/>
      <c r="E32" s="30"/>
      <c r="F32" s="30"/>
      <c r="G32" s="30"/>
      <c r="H32" s="30"/>
      <c r="I32" s="30"/>
      <c r="J32" s="39"/>
      <c r="K32" s="39"/>
      <c r="L32" s="39"/>
    </row>
    <row r="33" spans="1:12" ht="38.25" customHeight="1">
      <c r="A33" s="7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sheetProtection/>
  <mergeCells count="6">
    <mergeCell ref="A1:G1"/>
    <mergeCell ref="A24:L24"/>
    <mergeCell ref="A22:L22"/>
    <mergeCell ref="A4:K4"/>
    <mergeCell ref="A2:L2"/>
    <mergeCell ref="A6:L6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5.28125" style="0" customWidth="1"/>
    <col min="2" max="2" width="7.28125" style="0" customWidth="1"/>
    <col min="3" max="4" width="7.421875" style="0" customWidth="1"/>
    <col min="5" max="5" width="1.7109375" style="0" customWidth="1"/>
    <col min="6" max="8" width="7.57421875" style="0" customWidth="1"/>
    <col min="9" max="9" width="1.7109375" style="0" customWidth="1"/>
    <col min="10" max="12" width="7.57421875" style="0" customWidth="1"/>
    <col min="13" max="13" width="8.57421875" style="0" customWidth="1"/>
    <col min="15" max="15" width="10.421875" style="0" customWidth="1"/>
  </cols>
  <sheetData>
    <row r="1" spans="1:13" ht="27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1"/>
    </row>
    <row r="2" spans="1:4" ht="7.5" customHeight="1">
      <c r="A2" s="25"/>
      <c r="B2" s="21"/>
      <c r="C2" s="21"/>
      <c r="D2" s="21"/>
    </row>
    <row r="3" spans="1:14" ht="26.25" customHeight="1">
      <c r="A3" s="119" t="s">
        <v>65</v>
      </c>
      <c r="B3" s="120"/>
      <c r="C3" s="120"/>
      <c r="D3" s="120"/>
      <c r="E3" s="123"/>
      <c r="F3" s="123"/>
      <c r="G3" s="123"/>
      <c r="H3" s="123"/>
      <c r="I3" s="123"/>
      <c r="J3" s="123"/>
      <c r="K3" s="123"/>
      <c r="L3" s="123"/>
      <c r="N3" s="5"/>
    </row>
    <row r="4" spans="1:14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  <c r="N4" s="75"/>
    </row>
    <row r="5" spans="1:14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  <c r="N5" s="34"/>
    </row>
    <row r="6" spans="1:14" ht="18.75" customHeight="1">
      <c r="A6" s="20" t="s">
        <v>2</v>
      </c>
      <c r="B6" s="66">
        <f>SUM(B7:B14)</f>
        <v>9632</v>
      </c>
      <c r="C6" s="66">
        <f>SUM(C7:C14)</f>
        <v>7444</v>
      </c>
      <c r="D6" s="66">
        <f>SUM(D7:D14)</f>
        <v>17076</v>
      </c>
      <c r="E6" s="66"/>
      <c r="F6" s="66">
        <f>SUM(F7:F14)</f>
        <v>3067</v>
      </c>
      <c r="G6" s="66">
        <f>SUM(G7:G14)</f>
        <v>1390</v>
      </c>
      <c r="H6" s="66">
        <f>SUM(H7:H14)</f>
        <v>4457</v>
      </c>
      <c r="I6" s="66"/>
      <c r="J6" s="66">
        <f>SUM(J7:J14)</f>
        <v>12699</v>
      </c>
      <c r="K6" s="66">
        <f>SUM(K7:K14)</f>
        <v>8834</v>
      </c>
      <c r="L6" s="66">
        <f>SUM(L7:L14)</f>
        <v>21533</v>
      </c>
      <c r="M6" s="96"/>
      <c r="N6" s="97"/>
    </row>
    <row r="7" spans="1:14" ht="12.75">
      <c r="A7" s="7" t="s">
        <v>49</v>
      </c>
      <c r="B7" s="33">
        <v>624</v>
      </c>
      <c r="C7" s="33">
        <v>467</v>
      </c>
      <c r="D7" s="33">
        <f>SUM(B7:C7)</f>
        <v>1091</v>
      </c>
      <c r="E7" s="33"/>
      <c r="F7" s="33">
        <v>165</v>
      </c>
      <c r="G7" s="33">
        <v>80</v>
      </c>
      <c r="H7" s="33">
        <f>SUM(F7:G7)</f>
        <v>245</v>
      </c>
      <c r="I7" s="33"/>
      <c r="J7" s="33">
        <f>SUM(B7+F7)</f>
        <v>789</v>
      </c>
      <c r="K7" s="33">
        <f>SUM(C7+G7)</f>
        <v>547</v>
      </c>
      <c r="L7" s="33">
        <f>SUM(J7:K7)</f>
        <v>1336</v>
      </c>
      <c r="N7" s="96"/>
    </row>
    <row r="8" spans="1:14" ht="12.75">
      <c r="A8" s="7" t="s">
        <v>35</v>
      </c>
      <c r="B8" s="33">
        <v>1054</v>
      </c>
      <c r="C8" s="33">
        <v>572</v>
      </c>
      <c r="D8" s="33">
        <f aca="true" t="shared" si="0" ref="D8:D14">SUM(B8:C8)</f>
        <v>1626</v>
      </c>
      <c r="E8" s="33"/>
      <c r="F8" s="33">
        <v>540</v>
      </c>
      <c r="G8" s="33">
        <v>212</v>
      </c>
      <c r="H8" s="33">
        <f aca="true" t="shared" si="1" ref="H8:H14">SUM(F8:G8)</f>
        <v>752</v>
      </c>
      <c r="I8" s="33"/>
      <c r="J8" s="33">
        <f aca="true" t="shared" si="2" ref="J8:K14">SUM(B8+F8)</f>
        <v>1594</v>
      </c>
      <c r="K8" s="33">
        <f t="shared" si="2"/>
        <v>784</v>
      </c>
      <c r="L8" s="33">
        <f aca="true" t="shared" si="3" ref="L8:L14">SUM(J8:K8)</f>
        <v>2378</v>
      </c>
      <c r="N8" s="96"/>
    </row>
    <row r="9" spans="1:14" ht="12.75">
      <c r="A9" s="7" t="s">
        <v>50</v>
      </c>
      <c r="B9" s="33">
        <v>1658</v>
      </c>
      <c r="C9" s="33">
        <v>824</v>
      </c>
      <c r="D9" s="33">
        <f t="shared" si="0"/>
        <v>2482</v>
      </c>
      <c r="E9" s="33"/>
      <c r="F9" s="33">
        <v>1066</v>
      </c>
      <c r="G9" s="33">
        <v>401</v>
      </c>
      <c r="H9" s="33">
        <f t="shared" si="1"/>
        <v>1467</v>
      </c>
      <c r="I9" s="33"/>
      <c r="J9" s="33">
        <f t="shared" si="2"/>
        <v>2724</v>
      </c>
      <c r="K9" s="33">
        <f t="shared" si="2"/>
        <v>1225</v>
      </c>
      <c r="L9" s="33">
        <f t="shared" si="3"/>
        <v>3949</v>
      </c>
      <c r="N9" s="96"/>
    </row>
    <row r="10" spans="1:14" ht="12.75">
      <c r="A10" s="7" t="s">
        <v>10</v>
      </c>
      <c r="B10" s="33">
        <v>1513</v>
      </c>
      <c r="C10" s="33">
        <v>1572</v>
      </c>
      <c r="D10" s="33">
        <f>SUM(B10:C10)</f>
        <v>3085</v>
      </c>
      <c r="E10" s="33"/>
      <c r="F10" s="33">
        <v>185</v>
      </c>
      <c r="G10" s="33">
        <v>211</v>
      </c>
      <c r="H10" s="33">
        <f t="shared" si="1"/>
        <v>396</v>
      </c>
      <c r="I10" s="33"/>
      <c r="J10" s="33">
        <f>SUM(B10+F10)</f>
        <v>1698</v>
      </c>
      <c r="K10" s="33">
        <f>SUM(C10+G10)</f>
        <v>1783</v>
      </c>
      <c r="L10" s="33">
        <f t="shared" si="3"/>
        <v>3481</v>
      </c>
      <c r="N10" s="96"/>
    </row>
    <row r="11" spans="1:14" ht="12.75">
      <c r="A11" s="7" t="s">
        <v>11</v>
      </c>
      <c r="B11" s="33">
        <v>605</v>
      </c>
      <c r="C11" s="33">
        <v>383</v>
      </c>
      <c r="D11" s="33">
        <f t="shared" si="0"/>
        <v>988</v>
      </c>
      <c r="E11" s="33"/>
      <c r="F11" s="33">
        <v>225</v>
      </c>
      <c r="G11" s="33">
        <v>99</v>
      </c>
      <c r="H11" s="33">
        <f t="shared" si="1"/>
        <v>324</v>
      </c>
      <c r="I11" s="33"/>
      <c r="J11" s="33">
        <f t="shared" si="2"/>
        <v>830</v>
      </c>
      <c r="K11" s="33">
        <f t="shared" si="2"/>
        <v>482</v>
      </c>
      <c r="L11" s="33">
        <f t="shared" si="3"/>
        <v>1312</v>
      </c>
      <c r="N11" s="96"/>
    </row>
    <row r="12" spans="1:14" ht="12.75">
      <c r="A12" s="7" t="s">
        <v>12</v>
      </c>
      <c r="B12" s="33">
        <v>3850</v>
      </c>
      <c r="C12" s="33">
        <v>3330</v>
      </c>
      <c r="D12" s="33">
        <f t="shared" si="0"/>
        <v>7180</v>
      </c>
      <c r="E12" s="33"/>
      <c r="F12" s="33">
        <v>849</v>
      </c>
      <c r="G12" s="33">
        <v>353</v>
      </c>
      <c r="H12" s="33">
        <f t="shared" si="1"/>
        <v>1202</v>
      </c>
      <c r="I12" s="33"/>
      <c r="J12" s="33">
        <f t="shared" si="2"/>
        <v>4699</v>
      </c>
      <c r="K12" s="33">
        <f t="shared" si="2"/>
        <v>3683</v>
      </c>
      <c r="L12" s="33">
        <f t="shared" si="3"/>
        <v>8382</v>
      </c>
      <c r="N12" s="96"/>
    </row>
    <row r="13" spans="1:14" ht="12.75">
      <c r="A13" s="7" t="s">
        <v>13</v>
      </c>
      <c r="B13" s="33">
        <v>18</v>
      </c>
      <c r="C13" s="33">
        <v>28</v>
      </c>
      <c r="D13" s="33">
        <f t="shared" si="0"/>
        <v>46</v>
      </c>
      <c r="E13" s="33"/>
      <c r="F13" s="33">
        <v>10</v>
      </c>
      <c r="G13" s="33">
        <v>14</v>
      </c>
      <c r="H13" s="33">
        <f t="shared" si="1"/>
        <v>24</v>
      </c>
      <c r="I13" s="33"/>
      <c r="J13" s="33">
        <f t="shared" si="2"/>
        <v>28</v>
      </c>
      <c r="K13" s="33">
        <f t="shared" si="2"/>
        <v>42</v>
      </c>
      <c r="L13" s="33">
        <f t="shared" si="3"/>
        <v>70</v>
      </c>
      <c r="N13" s="96"/>
    </row>
    <row r="14" spans="1:14" ht="12.75">
      <c r="A14" s="8" t="s">
        <v>51</v>
      </c>
      <c r="B14" s="35">
        <v>310</v>
      </c>
      <c r="C14" s="35">
        <v>268</v>
      </c>
      <c r="D14" s="35">
        <f t="shared" si="0"/>
        <v>578</v>
      </c>
      <c r="E14" s="35"/>
      <c r="F14" s="35">
        <v>27</v>
      </c>
      <c r="G14" s="35">
        <v>20</v>
      </c>
      <c r="H14" s="35">
        <f t="shared" si="1"/>
        <v>47</v>
      </c>
      <c r="I14" s="35"/>
      <c r="J14" s="35">
        <f t="shared" si="2"/>
        <v>337</v>
      </c>
      <c r="K14" s="35">
        <f t="shared" si="2"/>
        <v>288</v>
      </c>
      <c r="L14" s="35">
        <f t="shared" si="3"/>
        <v>625</v>
      </c>
      <c r="N14" s="96"/>
    </row>
    <row r="15" spans="1:14" ht="24" customHeight="1">
      <c r="A15" s="8"/>
      <c r="B15" s="29"/>
      <c r="C15" s="5"/>
      <c r="D15" s="5"/>
      <c r="E15" s="5"/>
      <c r="F15" s="5"/>
      <c r="G15" s="5"/>
      <c r="H15" s="5"/>
      <c r="I15" s="5"/>
      <c r="J15" s="5"/>
      <c r="K15" s="5"/>
      <c r="L15" s="5"/>
      <c r="N15" s="92"/>
    </row>
    <row r="16" spans="1:12" ht="37.5" customHeight="1">
      <c r="A16" s="127" t="s">
        <v>52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12"/>
    </row>
    <row r="17" ht="12.75" customHeight="1"/>
    <row r="20" spans="1:12" ht="30" customHeight="1">
      <c r="A20" s="114" t="s">
        <v>62</v>
      </c>
      <c r="B20" s="114"/>
      <c r="C20" s="115"/>
      <c r="D20" s="115"/>
      <c r="E20" s="115"/>
      <c r="F20" s="115"/>
      <c r="G20" s="115"/>
      <c r="H20" s="115"/>
      <c r="I20" s="115"/>
      <c r="J20" s="116"/>
      <c r="K20" s="116"/>
      <c r="L20" s="113"/>
    </row>
    <row r="21" spans="1:11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2" ht="26.25" customHeight="1">
      <c r="A22" s="120" t="s">
        <v>81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ht="15.75" customHeight="1">
      <c r="A23" s="3" t="s">
        <v>38</v>
      </c>
      <c r="B23" s="126" t="s">
        <v>47</v>
      </c>
      <c r="C23" s="126"/>
      <c r="D23" s="126"/>
      <c r="E23" s="9"/>
      <c r="F23" s="126" t="s">
        <v>54</v>
      </c>
      <c r="G23" s="126"/>
      <c r="H23" s="126"/>
      <c r="I23" s="9"/>
      <c r="J23" s="126" t="s">
        <v>61</v>
      </c>
      <c r="K23" s="126"/>
      <c r="L23" s="126"/>
    </row>
    <row r="24" spans="1:12" ht="12.75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3" ht="16.5" customHeight="1">
      <c r="A25" s="14" t="s">
        <v>73</v>
      </c>
      <c r="B25" s="80">
        <v>130</v>
      </c>
      <c r="C25" s="87">
        <v>91</v>
      </c>
      <c r="D25" s="36">
        <f aca="true" t="shared" si="4" ref="D25:D32">SUM(B25:C25)</f>
        <v>221</v>
      </c>
      <c r="E25" s="37"/>
      <c r="F25" s="80">
        <v>197</v>
      </c>
      <c r="G25" s="80">
        <v>143</v>
      </c>
      <c r="H25" s="36">
        <f aca="true" t="shared" si="5" ref="H25:H31">SUM(F25:G25)</f>
        <v>340</v>
      </c>
      <c r="I25" s="37"/>
      <c r="J25" s="80">
        <v>358</v>
      </c>
      <c r="K25" s="80">
        <v>266</v>
      </c>
      <c r="L25" s="36">
        <f aca="true" t="shared" si="6" ref="L25:L32">SUM(J25:K25)</f>
        <v>624</v>
      </c>
      <c r="M25" s="88"/>
    </row>
    <row r="26" spans="1:14" ht="12.75">
      <c r="A26" s="16" t="s">
        <v>74</v>
      </c>
      <c r="B26" s="80">
        <v>153</v>
      </c>
      <c r="C26" s="87">
        <v>66</v>
      </c>
      <c r="D26" s="36">
        <f t="shared" si="4"/>
        <v>219</v>
      </c>
      <c r="E26" s="79"/>
      <c r="F26" s="80">
        <v>197</v>
      </c>
      <c r="G26" s="80">
        <v>95</v>
      </c>
      <c r="H26" s="36">
        <f t="shared" si="5"/>
        <v>292</v>
      </c>
      <c r="I26" s="79"/>
      <c r="J26" s="80">
        <v>247</v>
      </c>
      <c r="K26" s="80">
        <v>108</v>
      </c>
      <c r="L26" s="36">
        <f t="shared" si="6"/>
        <v>355</v>
      </c>
      <c r="M26" s="15"/>
      <c r="N26" s="15"/>
    </row>
    <row r="27" spans="1:14" ht="12.75">
      <c r="A27" s="16" t="s">
        <v>75</v>
      </c>
      <c r="B27" s="80">
        <v>153</v>
      </c>
      <c r="C27" s="87">
        <v>55</v>
      </c>
      <c r="D27" s="36">
        <f t="shared" si="4"/>
        <v>208</v>
      </c>
      <c r="E27" s="79"/>
      <c r="F27" s="80">
        <v>200</v>
      </c>
      <c r="G27" s="80">
        <v>62</v>
      </c>
      <c r="H27" s="36">
        <f t="shared" si="5"/>
        <v>262</v>
      </c>
      <c r="I27" s="79"/>
      <c r="J27" s="80">
        <v>198</v>
      </c>
      <c r="K27" s="80">
        <v>73</v>
      </c>
      <c r="L27" s="36">
        <f t="shared" si="6"/>
        <v>271</v>
      </c>
      <c r="M27" s="92"/>
      <c r="N27" s="15"/>
    </row>
    <row r="28" spans="1:13" ht="12.75">
      <c r="A28" s="16" t="s">
        <v>76</v>
      </c>
      <c r="B28" s="80">
        <v>92</v>
      </c>
      <c r="C28" s="87">
        <v>20</v>
      </c>
      <c r="D28" s="36">
        <f t="shared" si="4"/>
        <v>112</v>
      </c>
      <c r="E28" s="79"/>
      <c r="F28" s="80">
        <v>110</v>
      </c>
      <c r="G28" s="80">
        <v>23</v>
      </c>
      <c r="H28" s="36">
        <f t="shared" si="5"/>
        <v>133</v>
      </c>
      <c r="I28" s="79"/>
      <c r="J28" s="80">
        <v>136</v>
      </c>
      <c r="K28" s="80">
        <v>48</v>
      </c>
      <c r="L28" s="36">
        <f t="shared" si="6"/>
        <v>184</v>
      </c>
      <c r="M28" s="82"/>
    </row>
    <row r="29" spans="1:12" ht="12.75">
      <c r="A29" s="16" t="s">
        <v>77</v>
      </c>
      <c r="B29" s="80">
        <v>65</v>
      </c>
      <c r="C29" s="87">
        <v>10</v>
      </c>
      <c r="D29" s="36">
        <f t="shared" si="4"/>
        <v>75</v>
      </c>
      <c r="E29" s="79"/>
      <c r="F29" s="80">
        <v>94</v>
      </c>
      <c r="G29" s="80">
        <v>17</v>
      </c>
      <c r="H29" s="36">
        <f t="shared" si="5"/>
        <v>111</v>
      </c>
      <c r="I29" s="79"/>
      <c r="J29" s="80">
        <v>89</v>
      </c>
      <c r="K29" s="80">
        <v>22</v>
      </c>
      <c r="L29" s="36">
        <f t="shared" si="6"/>
        <v>111</v>
      </c>
    </row>
    <row r="30" spans="1:12" ht="12.75">
      <c r="A30" s="16" t="s">
        <v>78</v>
      </c>
      <c r="B30" s="80">
        <v>34</v>
      </c>
      <c r="C30" s="87">
        <v>12</v>
      </c>
      <c r="D30" s="36">
        <f t="shared" si="4"/>
        <v>46</v>
      </c>
      <c r="E30" s="79"/>
      <c r="F30" s="80">
        <v>42</v>
      </c>
      <c r="G30" s="80">
        <v>10</v>
      </c>
      <c r="H30" s="36">
        <f t="shared" si="5"/>
        <v>52</v>
      </c>
      <c r="I30" s="79"/>
      <c r="J30" s="80">
        <v>54</v>
      </c>
      <c r="K30" s="80">
        <v>9</v>
      </c>
      <c r="L30" s="36">
        <f t="shared" si="6"/>
        <v>63</v>
      </c>
    </row>
    <row r="31" spans="1:13" ht="12.75">
      <c r="A31" s="16" t="s">
        <v>79</v>
      </c>
      <c r="B31" s="80">
        <v>11</v>
      </c>
      <c r="C31" s="87">
        <v>6</v>
      </c>
      <c r="D31" s="36">
        <f t="shared" si="4"/>
        <v>17</v>
      </c>
      <c r="E31" s="79"/>
      <c r="F31" s="80">
        <v>25</v>
      </c>
      <c r="G31" s="80">
        <v>3</v>
      </c>
      <c r="H31" s="36">
        <f t="shared" si="5"/>
        <v>28</v>
      </c>
      <c r="I31" s="79"/>
      <c r="J31" s="80">
        <v>24</v>
      </c>
      <c r="K31" s="80">
        <v>8</v>
      </c>
      <c r="L31" s="36">
        <f t="shared" si="6"/>
        <v>32</v>
      </c>
      <c r="M31" s="82"/>
    </row>
    <row r="32" spans="1:13" ht="12.75">
      <c r="A32" s="16" t="s">
        <v>80</v>
      </c>
      <c r="B32" s="80">
        <v>5</v>
      </c>
      <c r="C32" s="89" t="s">
        <v>40</v>
      </c>
      <c r="D32" s="90">
        <f t="shared" si="4"/>
        <v>5</v>
      </c>
      <c r="E32" s="79"/>
      <c r="F32" s="80">
        <v>4</v>
      </c>
      <c r="G32" s="107" t="s">
        <v>84</v>
      </c>
      <c r="H32" s="36">
        <v>5</v>
      </c>
      <c r="I32" s="79"/>
      <c r="J32" s="80">
        <v>4</v>
      </c>
      <c r="K32" s="80">
        <v>3</v>
      </c>
      <c r="L32" s="36">
        <f t="shared" si="6"/>
        <v>7</v>
      </c>
      <c r="M32" s="15"/>
    </row>
    <row r="33" spans="1:13" ht="18.75" customHeight="1">
      <c r="A33" s="76" t="s">
        <v>2</v>
      </c>
      <c r="B33" s="77">
        <f>SUM(B25:B32)</f>
        <v>643</v>
      </c>
      <c r="C33" s="77">
        <f>SUM(C25:C32)</f>
        <v>260</v>
      </c>
      <c r="D33" s="78">
        <f>SUM(B33:C33)</f>
        <v>903</v>
      </c>
      <c r="E33" s="77"/>
      <c r="F33" s="77">
        <f>SUM(F25:F32)</f>
        <v>869</v>
      </c>
      <c r="G33" s="77">
        <f>SUM(G25:G32)</f>
        <v>353</v>
      </c>
      <c r="H33" s="78">
        <f>SUM(F33:G33)</f>
        <v>1222</v>
      </c>
      <c r="I33" s="77"/>
      <c r="J33" s="77">
        <f>SUM(J25:J32)</f>
        <v>1110</v>
      </c>
      <c r="K33" s="77">
        <f>SUM(K25:K32)</f>
        <v>537</v>
      </c>
      <c r="L33" s="78">
        <f>SUM(J33:K33)</f>
        <v>1647</v>
      </c>
      <c r="M33" s="15"/>
    </row>
    <row r="34" spans="1:12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2" ht="46.5" customHeight="1">
      <c r="A35" s="124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</sheetData>
  <sheetProtection/>
  <mergeCells count="9">
    <mergeCell ref="A1:L1"/>
    <mergeCell ref="A3:L3"/>
    <mergeCell ref="A20:L20"/>
    <mergeCell ref="A35:L35"/>
    <mergeCell ref="A22:L22"/>
    <mergeCell ref="B23:D23"/>
    <mergeCell ref="F23:H23"/>
    <mergeCell ref="J23:L23"/>
    <mergeCell ref="A16:L16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6.00390625" style="0" customWidth="1"/>
    <col min="2" max="2" width="6.28125" style="0" customWidth="1"/>
    <col min="3" max="4" width="7.421875" style="0" customWidth="1"/>
    <col min="5" max="5" width="1.7109375" style="0" customWidth="1"/>
    <col min="6" max="6" width="6.28125" style="0" customWidth="1"/>
    <col min="7" max="8" width="7.421875" style="0" customWidth="1"/>
    <col min="9" max="9" width="1.7109375" style="0" customWidth="1"/>
    <col min="10" max="10" width="6.140625" style="0" customWidth="1"/>
    <col min="11" max="11" width="7.28125" style="0" customWidth="1"/>
    <col min="12" max="12" width="10.28125" style="0" customWidth="1"/>
    <col min="13" max="13" width="11.421875" style="0" bestFit="1" customWidth="1"/>
  </cols>
  <sheetData>
    <row r="1" spans="1:13" ht="27" customHeight="1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1"/>
    </row>
    <row r="2" spans="1:4" ht="7.5" customHeight="1">
      <c r="A2" s="25"/>
      <c r="B2" s="21"/>
      <c r="C2" s="21"/>
      <c r="D2" s="21"/>
    </row>
    <row r="3" spans="1:13" ht="26.25" customHeight="1">
      <c r="A3" s="119" t="s">
        <v>82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2" ht="18.75" customHeight="1">
      <c r="A4" s="38" t="s">
        <v>36</v>
      </c>
      <c r="B4" s="8" t="s">
        <v>3</v>
      </c>
      <c r="C4" s="28"/>
      <c r="D4" s="57"/>
      <c r="E4" s="30"/>
      <c r="F4" s="8" t="s">
        <v>4</v>
      </c>
      <c r="G4" s="26"/>
      <c r="H4" s="61"/>
      <c r="J4" s="8" t="s">
        <v>9</v>
      </c>
      <c r="L4" s="62"/>
    </row>
    <row r="5" spans="1:12" ht="12.75">
      <c r="A5" s="2"/>
      <c r="B5" s="6" t="s">
        <v>1</v>
      </c>
      <c r="C5" s="6" t="s">
        <v>0</v>
      </c>
      <c r="D5" s="58" t="s">
        <v>2</v>
      </c>
      <c r="E5" s="29"/>
      <c r="F5" s="6" t="s">
        <v>1</v>
      </c>
      <c r="G5" s="6" t="s">
        <v>0</v>
      </c>
      <c r="H5" s="58" t="s">
        <v>2</v>
      </c>
      <c r="I5" s="29"/>
      <c r="J5" s="6" t="s">
        <v>1</v>
      </c>
      <c r="K5" s="6" t="s">
        <v>0</v>
      </c>
      <c r="L5" s="58" t="s">
        <v>2</v>
      </c>
    </row>
    <row r="6" spans="1:14" ht="18.75" customHeight="1">
      <c r="A6" s="70" t="s">
        <v>2</v>
      </c>
      <c r="B6" s="71">
        <v>1110</v>
      </c>
      <c r="C6" s="71">
        <v>537</v>
      </c>
      <c r="D6" s="71">
        <f>SUM(B6:C6)</f>
        <v>1647</v>
      </c>
      <c r="E6" s="71"/>
      <c r="F6" s="71">
        <v>872</v>
      </c>
      <c r="G6" s="71">
        <v>470</v>
      </c>
      <c r="H6" s="72">
        <f>SUM(F6:G6)</f>
        <v>1342</v>
      </c>
      <c r="I6" s="73"/>
      <c r="J6" s="71">
        <f>B6+F6</f>
        <v>1982</v>
      </c>
      <c r="K6" s="71">
        <f>C6+G6</f>
        <v>1007</v>
      </c>
      <c r="L6" s="72">
        <f>D6+H6</f>
        <v>2989</v>
      </c>
      <c r="M6" s="92"/>
      <c r="N6" s="92"/>
    </row>
    <row r="7" spans="1:14" ht="16.5" customHeight="1">
      <c r="A7" s="67" t="s">
        <v>26</v>
      </c>
      <c r="B7" s="71">
        <f>SUM(B8:B11)</f>
        <v>285</v>
      </c>
      <c r="C7" s="71">
        <f>SUM(C8:C11)</f>
        <v>191</v>
      </c>
      <c r="D7" s="72">
        <f>SUM(D8:D11)</f>
        <v>476</v>
      </c>
      <c r="E7" s="66"/>
      <c r="F7" s="66">
        <f>SUM(F8:F11)</f>
        <v>135</v>
      </c>
      <c r="G7" s="66">
        <f>SUM(G8:G11)</f>
        <v>76</v>
      </c>
      <c r="H7" s="74">
        <f>SUM(H8:H11)</f>
        <v>211</v>
      </c>
      <c r="I7" s="66"/>
      <c r="J7" s="71">
        <f aca="true" t="shared" si="0" ref="J7:K25">B7+F7</f>
        <v>420</v>
      </c>
      <c r="K7" s="71">
        <f t="shared" si="0"/>
        <v>267</v>
      </c>
      <c r="L7" s="72">
        <f>D7+H7</f>
        <v>687</v>
      </c>
      <c r="M7" s="98"/>
      <c r="N7" s="92"/>
    </row>
    <row r="8" spans="1:13" ht="12.75" customHeight="1">
      <c r="A8" s="1" t="s">
        <v>5</v>
      </c>
      <c r="B8" s="48">
        <v>48</v>
      </c>
      <c r="C8" s="48">
        <v>35</v>
      </c>
      <c r="D8" s="48">
        <f>SUM(B8:C8)</f>
        <v>83</v>
      </c>
      <c r="E8" s="48"/>
      <c r="F8" s="48">
        <v>32</v>
      </c>
      <c r="G8" s="48">
        <v>21</v>
      </c>
      <c r="H8" s="48">
        <f>SUM(F8:G8)</f>
        <v>53</v>
      </c>
      <c r="I8" s="48"/>
      <c r="J8" s="48">
        <f t="shared" si="0"/>
        <v>80</v>
      </c>
      <c r="K8" s="48">
        <f t="shared" si="0"/>
        <v>56</v>
      </c>
      <c r="L8" s="48">
        <f>D8+H8</f>
        <v>136</v>
      </c>
      <c r="M8" s="101"/>
    </row>
    <row r="9" spans="1:13" ht="12.75">
      <c r="A9" s="1" t="s">
        <v>6</v>
      </c>
      <c r="B9" s="48">
        <v>165</v>
      </c>
      <c r="C9" s="48">
        <v>88</v>
      </c>
      <c r="D9" s="48">
        <f>SUM(B9:C9)</f>
        <v>253</v>
      </c>
      <c r="E9" s="48"/>
      <c r="F9" s="48">
        <v>61</v>
      </c>
      <c r="G9" s="48">
        <v>25</v>
      </c>
      <c r="H9" s="48">
        <f>SUM(F9:G9)</f>
        <v>86</v>
      </c>
      <c r="I9" s="48"/>
      <c r="J9" s="48">
        <f t="shared" si="0"/>
        <v>226</v>
      </c>
      <c r="K9" s="48">
        <f t="shared" si="0"/>
        <v>113</v>
      </c>
      <c r="L9" s="48">
        <f aca="true" t="shared" si="1" ref="L9:L39">D9+H9</f>
        <v>339</v>
      </c>
      <c r="M9" s="92"/>
    </row>
    <row r="10" spans="1:13" ht="12.75">
      <c r="A10" s="1" t="s">
        <v>7</v>
      </c>
      <c r="B10" s="48">
        <v>18</v>
      </c>
      <c r="C10" s="48">
        <v>16</v>
      </c>
      <c r="D10" s="48">
        <f>SUM(B10:C10)</f>
        <v>34</v>
      </c>
      <c r="E10" s="48"/>
      <c r="F10" s="48">
        <v>11</v>
      </c>
      <c r="G10" s="48">
        <v>11</v>
      </c>
      <c r="H10" s="48">
        <f>SUM(F10:G10)</f>
        <v>22</v>
      </c>
      <c r="I10" s="48"/>
      <c r="J10" s="48">
        <f t="shared" si="0"/>
        <v>29</v>
      </c>
      <c r="K10" s="48">
        <f t="shared" si="0"/>
        <v>27</v>
      </c>
      <c r="L10" s="48">
        <f t="shared" si="1"/>
        <v>56</v>
      </c>
      <c r="M10" s="99"/>
    </row>
    <row r="11" spans="1:13" ht="12.75">
      <c r="A11" s="1" t="s">
        <v>8</v>
      </c>
      <c r="B11" s="48">
        <v>54</v>
      </c>
      <c r="C11" s="48">
        <v>52</v>
      </c>
      <c r="D11" s="48">
        <f>SUM(B11:C11)</f>
        <v>106</v>
      </c>
      <c r="E11" s="48"/>
      <c r="F11" s="48">
        <v>31</v>
      </c>
      <c r="G11" s="48">
        <v>19</v>
      </c>
      <c r="H11" s="48">
        <f>SUM(F11:G11)</f>
        <v>50</v>
      </c>
      <c r="I11" s="48"/>
      <c r="J11" s="48">
        <f t="shared" si="0"/>
        <v>85</v>
      </c>
      <c r="K11" s="48">
        <f t="shared" si="0"/>
        <v>71</v>
      </c>
      <c r="L11" s="48">
        <f t="shared" si="1"/>
        <v>156</v>
      </c>
      <c r="M11" s="99"/>
    </row>
    <row r="12" spans="1:14" ht="16.5" customHeight="1">
      <c r="A12" s="20" t="s">
        <v>41</v>
      </c>
      <c r="B12" s="49">
        <f>SUM(B13:B36)</f>
        <v>631</v>
      </c>
      <c r="C12" s="49">
        <f>SUM(C13:C36)</f>
        <v>247</v>
      </c>
      <c r="D12" s="49">
        <f>SUM(D13:D36)</f>
        <v>878</v>
      </c>
      <c r="E12" s="53"/>
      <c r="F12" s="49">
        <f>SUM(F13:F36)</f>
        <v>610</v>
      </c>
      <c r="G12" s="49">
        <f>SUM(G13:G36)</f>
        <v>314</v>
      </c>
      <c r="H12" s="49">
        <f>SUM(H13:H36)</f>
        <v>924</v>
      </c>
      <c r="I12" s="53"/>
      <c r="J12" s="49">
        <f t="shared" si="0"/>
        <v>1241</v>
      </c>
      <c r="K12" s="49">
        <f t="shared" si="0"/>
        <v>561</v>
      </c>
      <c r="L12" s="72">
        <f t="shared" si="1"/>
        <v>1802</v>
      </c>
      <c r="M12" s="98"/>
      <c r="N12" s="15"/>
    </row>
    <row r="13" spans="1:13" ht="12.75">
      <c r="A13" s="63" t="s">
        <v>16</v>
      </c>
      <c r="B13" s="48">
        <v>3</v>
      </c>
      <c r="C13" s="48">
        <v>4</v>
      </c>
      <c r="D13" s="48">
        <f>SUM(B13:C13)</f>
        <v>7</v>
      </c>
      <c r="E13" s="48"/>
      <c r="F13" s="48">
        <v>6</v>
      </c>
      <c r="G13" s="48">
        <v>4</v>
      </c>
      <c r="H13" s="48">
        <f>SUM(F13:G13)</f>
        <v>10</v>
      </c>
      <c r="I13" s="48"/>
      <c r="J13" s="48">
        <f t="shared" si="0"/>
        <v>9</v>
      </c>
      <c r="K13" s="48">
        <f t="shared" si="0"/>
        <v>8</v>
      </c>
      <c r="L13" s="48">
        <f t="shared" si="1"/>
        <v>17</v>
      </c>
      <c r="M13" s="99"/>
    </row>
    <row r="14" spans="1:13" ht="12.75">
      <c r="A14" s="63" t="s">
        <v>42</v>
      </c>
      <c r="B14" s="48">
        <v>19</v>
      </c>
      <c r="C14" s="48">
        <v>6</v>
      </c>
      <c r="D14" s="48">
        <f aca="true" t="shared" si="2" ref="D14:D36">SUM(B14:C14)</f>
        <v>25</v>
      </c>
      <c r="E14" s="48"/>
      <c r="F14" s="48">
        <v>32</v>
      </c>
      <c r="G14" s="48">
        <v>18</v>
      </c>
      <c r="H14" s="48">
        <f aca="true" t="shared" si="3" ref="H14:H36">SUM(F14:G14)</f>
        <v>50</v>
      </c>
      <c r="I14" s="48"/>
      <c r="J14" s="48">
        <f t="shared" si="0"/>
        <v>51</v>
      </c>
      <c r="K14" s="48">
        <f t="shared" si="0"/>
        <v>24</v>
      </c>
      <c r="L14" s="48">
        <f t="shared" si="1"/>
        <v>75</v>
      </c>
      <c r="M14" s="99"/>
    </row>
    <row r="15" spans="1:13" ht="12.75">
      <c r="A15" s="63" t="s">
        <v>55</v>
      </c>
      <c r="B15" s="108" t="s">
        <v>40</v>
      </c>
      <c r="C15" s="108" t="s">
        <v>40</v>
      </c>
      <c r="D15" s="108" t="s">
        <v>40</v>
      </c>
      <c r="E15" s="48"/>
      <c r="F15" s="108" t="s">
        <v>40</v>
      </c>
      <c r="G15" s="48">
        <v>4</v>
      </c>
      <c r="H15" s="48">
        <f t="shared" si="3"/>
        <v>4</v>
      </c>
      <c r="I15" s="48"/>
      <c r="J15" s="108" t="s">
        <v>40</v>
      </c>
      <c r="K15" s="48">
        <f>SUM(C15,G15)</f>
        <v>4</v>
      </c>
      <c r="L15" s="48">
        <f>SUM(D15,H15)</f>
        <v>4</v>
      </c>
      <c r="M15" s="99"/>
    </row>
    <row r="16" spans="1:13" ht="12.75">
      <c r="A16" s="63" t="s">
        <v>27</v>
      </c>
      <c r="B16" s="48">
        <v>23</v>
      </c>
      <c r="C16" s="48">
        <v>3</v>
      </c>
      <c r="D16" s="48">
        <f t="shared" si="2"/>
        <v>26</v>
      </c>
      <c r="E16" s="48"/>
      <c r="F16" s="48">
        <v>26</v>
      </c>
      <c r="G16" s="48">
        <v>8</v>
      </c>
      <c r="H16" s="48">
        <f t="shared" si="3"/>
        <v>34</v>
      </c>
      <c r="I16" s="48"/>
      <c r="J16" s="48">
        <f t="shared" si="0"/>
        <v>49</v>
      </c>
      <c r="K16" s="48">
        <f t="shared" si="0"/>
        <v>11</v>
      </c>
      <c r="L16" s="48">
        <f t="shared" si="1"/>
        <v>60</v>
      </c>
      <c r="M16" s="99"/>
    </row>
    <row r="17" spans="1:13" ht="12.75">
      <c r="A17" s="63" t="s">
        <v>17</v>
      </c>
      <c r="B17" s="48">
        <v>17</v>
      </c>
      <c r="C17" s="48">
        <v>9</v>
      </c>
      <c r="D17" s="48">
        <f t="shared" si="2"/>
        <v>26</v>
      </c>
      <c r="E17" s="48"/>
      <c r="F17" s="48">
        <v>16</v>
      </c>
      <c r="G17" s="48">
        <v>18</v>
      </c>
      <c r="H17" s="48">
        <f t="shared" si="3"/>
        <v>34</v>
      </c>
      <c r="I17" s="48"/>
      <c r="J17" s="48">
        <f t="shared" si="0"/>
        <v>33</v>
      </c>
      <c r="K17" s="48">
        <f t="shared" si="0"/>
        <v>27</v>
      </c>
      <c r="L17" s="48">
        <f t="shared" si="1"/>
        <v>60</v>
      </c>
      <c r="M17" s="99"/>
    </row>
    <row r="18" spans="1:13" ht="12.75">
      <c r="A18" s="63" t="s">
        <v>18</v>
      </c>
      <c r="B18" s="103">
        <v>16</v>
      </c>
      <c r="C18" s="103">
        <v>7</v>
      </c>
      <c r="D18" s="103">
        <f t="shared" si="2"/>
        <v>23</v>
      </c>
      <c r="E18" s="103"/>
      <c r="F18" s="103">
        <v>12</v>
      </c>
      <c r="G18" s="103">
        <v>13</v>
      </c>
      <c r="H18" s="103">
        <f t="shared" si="3"/>
        <v>25</v>
      </c>
      <c r="I18" s="103"/>
      <c r="J18" s="103">
        <f t="shared" si="0"/>
        <v>28</v>
      </c>
      <c r="K18" s="103">
        <f t="shared" si="0"/>
        <v>20</v>
      </c>
      <c r="L18" s="103">
        <f t="shared" si="1"/>
        <v>48</v>
      </c>
      <c r="M18" s="104"/>
    </row>
    <row r="19" spans="1:13" ht="12.75">
      <c r="A19" s="63" t="s">
        <v>56</v>
      </c>
      <c r="B19" s="105" t="s">
        <v>84</v>
      </c>
      <c r="C19" s="105" t="s">
        <v>84</v>
      </c>
      <c r="D19" s="106" t="s">
        <v>84</v>
      </c>
      <c r="E19" s="106"/>
      <c r="F19" s="105" t="s">
        <v>84</v>
      </c>
      <c r="G19" s="106">
        <v>3</v>
      </c>
      <c r="H19" s="106">
        <f t="shared" si="3"/>
        <v>3</v>
      </c>
      <c r="I19" s="106"/>
      <c r="J19" s="106" t="s">
        <v>84</v>
      </c>
      <c r="K19" s="106">
        <f>SUM(C19,G19)</f>
        <v>3</v>
      </c>
      <c r="L19" s="106">
        <f>SUM(D19,H19)</f>
        <v>3</v>
      </c>
      <c r="M19" s="104"/>
    </row>
    <row r="20" spans="1:13" ht="12.75">
      <c r="A20" s="63" t="s">
        <v>19</v>
      </c>
      <c r="B20" s="106">
        <v>15</v>
      </c>
      <c r="C20" s="106">
        <v>16</v>
      </c>
      <c r="D20" s="106">
        <f t="shared" si="2"/>
        <v>31</v>
      </c>
      <c r="E20" s="106"/>
      <c r="F20" s="106">
        <v>17</v>
      </c>
      <c r="G20" s="106">
        <v>23</v>
      </c>
      <c r="H20" s="106">
        <f t="shared" si="3"/>
        <v>40</v>
      </c>
      <c r="I20" s="106"/>
      <c r="J20" s="106">
        <f t="shared" si="0"/>
        <v>32</v>
      </c>
      <c r="K20" s="106">
        <f t="shared" si="0"/>
        <v>39</v>
      </c>
      <c r="L20" s="106">
        <f t="shared" si="1"/>
        <v>71</v>
      </c>
      <c r="M20" s="104"/>
    </row>
    <row r="21" spans="1:13" ht="12.75">
      <c r="A21" s="63" t="s">
        <v>28</v>
      </c>
      <c r="B21" s="106">
        <v>13</v>
      </c>
      <c r="C21" s="105" t="s">
        <v>84</v>
      </c>
      <c r="D21" s="106">
        <f t="shared" si="2"/>
        <v>13</v>
      </c>
      <c r="E21" s="106"/>
      <c r="F21" s="106">
        <v>37</v>
      </c>
      <c r="G21" s="106">
        <v>19</v>
      </c>
      <c r="H21" s="106">
        <f t="shared" si="3"/>
        <v>56</v>
      </c>
      <c r="I21" s="106"/>
      <c r="J21" s="106">
        <f t="shared" si="0"/>
        <v>50</v>
      </c>
      <c r="K21" s="106">
        <f>SUM(C21,G21)</f>
        <v>19</v>
      </c>
      <c r="L21" s="106">
        <f t="shared" si="1"/>
        <v>69</v>
      </c>
      <c r="M21" s="104"/>
    </row>
    <row r="22" spans="1:13" ht="12.75">
      <c r="A22" s="63" t="s">
        <v>29</v>
      </c>
      <c r="B22" s="106">
        <v>25</v>
      </c>
      <c r="C22" s="106">
        <v>6</v>
      </c>
      <c r="D22" s="106">
        <f t="shared" si="2"/>
        <v>31</v>
      </c>
      <c r="E22" s="106"/>
      <c r="F22" s="106">
        <v>43</v>
      </c>
      <c r="G22" s="106">
        <v>11</v>
      </c>
      <c r="H22" s="106">
        <f t="shared" si="3"/>
        <v>54</v>
      </c>
      <c r="I22" s="106"/>
      <c r="J22" s="106">
        <f t="shared" si="0"/>
        <v>68</v>
      </c>
      <c r="K22" s="106">
        <f t="shared" si="0"/>
        <v>17</v>
      </c>
      <c r="L22" s="106">
        <f t="shared" si="1"/>
        <v>85</v>
      </c>
      <c r="M22" s="104"/>
    </row>
    <row r="23" spans="1:13" ht="12.75">
      <c r="A23" s="63" t="s">
        <v>70</v>
      </c>
      <c r="B23" s="108" t="s">
        <v>40</v>
      </c>
      <c r="C23" s="105" t="s">
        <v>84</v>
      </c>
      <c r="D23" s="106" t="s">
        <v>84</v>
      </c>
      <c r="E23" s="106"/>
      <c r="F23" s="108" t="s">
        <v>40</v>
      </c>
      <c r="G23" s="108" t="s">
        <v>40</v>
      </c>
      <c r="H23" s="108" t="s">
        <v>40</v>
      </c>
      <c r="I23" s="106"/>
      <c r="J23" s="108" t="s">
        <v>40</v>
      </c>
      <c r="K23" s="106" t="s">
        <v>84</v>
      </c>
      <c r="L23" s="106" t="s">
        <v>84</v>
      </c>
      <c r="M23" s="104"/>
    </row>
    <row r="24" spans="1:13" ht="12.75">
      <c r="A24" s="63" t="s">
        <v>69</v>
      </c>
      <c r="B24" s="108" t="s">
        <v>40</v>
      </c>
      <c r="C24" s="108" t="s">
        <v>40</v>
      </c>
      <c r="D24" s="108" t="s">
        <v>40</v>
      </c>
      <c r="E24" s="106"/>
      <c r="F24" s="105" t="s">
        <v>84</v>
      </c>
      <c r="G24" s="108" t="s">
        <v>40</v>
      </c>
      <c r="H24" s="106" t="s">
        <v>84</v>
      </c>
      <c r="I24" s="106"/>
      <c r="J24" s="106" t="s">
        <v>84</v>
      </c>
      <c r="K24" s="108" t="s">
        <v>40</v>
      </c>
      <c r="L24" s="106" t="s">
        <v>84</v>
      </c>
      <c r="M24" s="104"/>
    </row>
    <row r="25" spans="1:13" ht="12.75">
      <c r="A25" s="63" t="s">
        <v>20</v>
      </c>
      <c r="B25" s="106">
        <v>28</v>
      </c>
      <c r="C25" s="106">
        <v>9</v>
      </c>
      <c r="D25" s="106">
        <f t="shared" si="2"/>
        <v>37</v>
      </c>
      <c r="E25" s="106"/>
      <c r="F25" s="106">
        <v>24</v>
      </c>
      <c r="G25" s="106">
        <v>15</v>
      </c>
      <c r="H25" s="106">
        <f t="shared" si="3"/>
        <v>39</v>
      </c>
      <c r="I25" s="106"/>
      <c r="J25" s="106">
        <f t="shared" si="0"/>
        <v>52</v>
      </c>
      <c r="K25" s="106">
        <f t="shared" si="0"/>
        <v>24</v>
      </c>
      <c r="L25" s="106">
        <f t="shared" si="1"/>
        <v>76</v>
      </c>
      <c r="M25" s="104"/>
    </row>
    <row r="26" spans="1:13" ht="12.75">
      <c r="A26" s="63" t="s">
        <v>30</v>
      </c>
      <c r="B26" s="106">
        <v>201</v>
      </c>
      <c r="C26" s="106">
        <v>56</v>
      </c>
      <c r="D26" s="106">
        <f t="shared" si="2"/>
        <v>257</v>
      </c>
      <c r="E26" s="106"/>
      <c r="F26" s="106">
        <v>125</v>
      </c>
      <c r="G26" s="106">
        <v>31</v>
      </c>
      <c r="H26" s="106">
        <f t="shared" si="3"/>
        <v>156</v>
      </c>
      <c r="I26" s="106"/>
      <c r="J26" s="106">
        <f aca="true" t="shared" si="4" ref="J26:K38">B26+F26</f>
        <v>326</v>
      </c>
      <c r="K26" s="106">
        <f t="shared" si="4"/>
        <v>87</v>
      </c>
      <c r="L26" s="106">
        <f t="shared" si="1"/>
        <v>413</v>
      </c>
      <c r="M26" s="104"/>
    </row>
    <row r="27" spans="1:13" ht="12.75">
      <c r="A27" s="63" t="s">
        <v>21</v>
      </c>
      <c r="B27" s="105" t="s">
        <v>84</v>
      </c>
      <c r="C27" s="106">
        <v>5</v>
      </c>
      <c r="D27" s="106">
        <f t="shared" si="2"/>
        <v>5</v>
      </c>
      <c r="E27" s="106"/>
      <c r="F27" s="106">
        <v>9</v>
      </c>
      <c r="G27" s="106">
        <v>10</v>
      </c>
      <c r="H27" s="106">
        <f t="shared" si="3"/>
        <v>19</v>
      </c>
      <c r="I27" s="106"/>
      <c r="J27" s="106">
        <f>SUM(B27,F27)</f>
        <v>9</v>
      </c>
      <c r="K27" s="106">
        <f t="shared" si="4"/>
        <v>15</v>
      </c>
      <c r="L27" s="106">
        <f t="shared" si="1"/>
        <v>24</v>
      </c>
      <c r="M27" s="104"/>
    </row>
    <row r="28" spans="1:13" ht="12.75">
      <c r="A28" s="63" t="s">
        <v>43</v>
      </c>
      <c r="B28" s="106">
        <v>57</v>
      </c>
      <c r="C28" s="106">
        <v>9</v>
      </c>
      <c r="D28" s="106">
        <f t="shared" si="2"/>
        <v>66</v>
      </c>
      <c r="E28" s="106"/>
      <c r="F28" s="106">
        <v>72</v>
      </c>
      <c r="G28" s="106">
        <v>28</v>
      </c>
      <c r="H28" s="106">
        <f t="shared" si="3"/>
        <v>100</v>
      </c>
      <c r="I28" s="106"/>
      <c r="J28" s="106">
        <f t="shared" si="4"/>
        <v>129</v>
      </c>
      <c r="K28" s="106">
        <f t="shared" si="4"/>
        <v>37</v>
      </c>
      <c r="L28" s="106">
        <f t="shared" si="1"/>
        <v>166</v>
      </c>
      <c r="M28" s="104"/>
    </row>
    <row r="29" spans="1:13" ht="12.75">
      <c r="A29" s="63" t="s">
        <v>57</v>
      </c>
      <c r="B29" s="106">
        <v>7</v>
      </c>
      <c r="C29" s="105" t="s">
        <v>84</v>
      </c>
      <c r="D29" s="106">
        <f t="shared" si="2"/>
        <v>7</v>
      </c>
      <c r="E29" s="106"/>
      <c r="F29" s="106">
        <v>5</v>
      </c>
      <c r="G29" s="106">
        <v>3</v>
      </c>
      <c r="H29" s="106">
        <f t="shared" si="3"/>
        <v>8</v>
      </c>
      <c r="I29" s="106"/>
      <c r="J29" s="106">
        <f>B29+F29</f>
        <v>12</v>
      </c>
      <c r="K29" s="106">
        <f>SUM(C29,G29)</f>
        <v>3</v>
      </c>
      <c r="L29" s="106">
        <f>D29+H29</f>
        <v>15</v>
      </c>
      <c r="M29" s="104"/>
    </row>
    <row r="30" spans="1:13" ht="12.75">
      <c r="A30" s="63" t="s">
        <v>58</v>
      </c>
      <c r="B30" s="105" t="s">
        <v>84</v>
      </c>
      <c r="C30" s="108" t="s">
        <v>40</v>
      </c>
      <c r="D30" s="105" t="s">
        <v>84</v>
      </c>
      <c r="E30" s="106"/>
      <c r="F30" s="105" t="s">
        <v>84</v>
      </c>
      <c r="G30" s="105" t="s">
        <v>84</v>
      </c>
      <c r="H30" s="106" t="s">
        <v>84</v>
      </c>
      <c r="I30" s="106"/>
      <c r="J30" s="106" t="s">
        <v>84</v>
      </c>
      <c r="K30" s="105" t="s">
        <v>84</v>
      </c>
      <c r="L30" s="106" t="s">
        <v>84</v>
      </c>
      <c r="M30" s="104"/>
    </row>
    <row r="31" spans="1:13" ht="12.75">
      <c r="A31" s="63" t="s">
        <v>22</v>
      </c>
      <c r="B31" s="106">
        <v>4</v>
      </c>
      <c r="C31" s="106">
        <v>12</v>
      </c>
      <c r="D31" s="106">
        <f t="shared" si="2"/>
        <v>16</v>
      </c>
      <c r="E31" s="106"/>
      <c r="F31" s="106">
        <v>21</v>
      </c>
      <c r="G31" s="106">
        <v>18</v>
      </c>
      <c r="H31" s="106">
        <f t="shared" si="3"/>
        <v>39</v>
      </c>
      <c r="I31" s="106"/>
      <c r="J31" s="106">
        <f t="shared" si="4"/>
        <v>25</v>
      </c>
      <c r="K31" s="106">
        <f t="shared" si="4"/>
        <v>30</v>
      </c>
      <c r="L31" s="106">
        <f t="shared" si="1"/>
        <v>55</v>
      </c>
      <c r="M31" s="104"/>
    </row>
    <row r="32" spans="1:13" ht="12.75">
      <c r="A32" s="63" t="s">
        <v>23</v>
      </c>
      <c r="B32" s="103">
        <v>23</v>
      </c>
      <c r="C32" s="103">
        <v>41</v>
      </c>
      <c r="D32" s="103">
        <f t="shared" si="2"/>
        <v>64</v>
      </c>
      <c r="E32" s="103"/>
      <c r="F32" s="103">
        <v>24</v>
      </c>
      <c r="G32" s="103">
        <v>28</v>
      </c>
      <c r="H32" s="103">
        <f t="shared" si="3"/>
        <v>52</v>
      </c>
      <c r="I32" s="103"/>
      <c r="J32" s="103">
        <f t="shared" si="4"/>
        <v>47</v>
      </c>
      <c r="K32" s="103">
        <f t="shared" si="4"/>
        <v>69</v>
      </c>
      <c r="L32" s="103">
        <f t="shared" si="1"/>
        <v>116</v>
      </c>
      <c r="M32" s="104"/>
    </row>
    <row r="33" spans="1:13" ht="12.75">
      <c r="A33" s="63" t="s">
        <v>31</v>
      </c>
      <c r="B33" s="103">
        <v>7</v>
      </c>
      <c r="C33" s="108" t="s">
        <v>40</v>
      </c>
      <c r="D33" s="103">
        <f t="shared" si="2"/>
        <v>7</v>
      </c>
      <c r="E33" s="103"/>
      <c r="F33" s="103">
        <v>8</v>
      </c>
      <c r="G33" s="103">
        <v>3</v>
      </c>
      <c r="H33" s="103">
        <f t="shared" si="3"/>
        <v>11</v>
      </c>
      <c r="I33" s="103"/>
      <c r="J33" s="103">
        <f t="shared" si="4"/>
        <v>15</v>
      </c>
      <c r="K33" s="103">
        <f>SUM(C33,G33)</f>
        <v>3</v>
      </c>
      <c r="L33" s="103">
        <f t="shared" si="1"/>
        <v>18</v>
      </c>
      <c r="M33" s="104"/>
    </row>
    <row r="34" spans="1:13" ht="12.75">
      <c r="A34" s="63" t="s">
        <v>24</v>
      </c>
      <c r="B34" s="48">
        <v>126</v>
      </c>
      <c r="C34" s="48">
        <v>45</v>
      </c>
      <c r="D34" s="48">
        <f t="shared" si="2"/>
        <v>171</v>
      </c>
      <c r="E34" s="48"/>
      <c r="F34" s="48">
        <v>97</v>
      </c>
      <c r="G34" s="48">
        <v>47</v>
      </c>
      <c r="H34" s="48">
        <f t="shared" si="3"/>
        <v>144</v>
      </c>
      <c r="I34" s="48"/>
      <c r="J34" s="48">
        <f t="shared" si="4"/>
        <v>223</v>
      </c>
      <c r="K34" s="48">
        <f t="shared" si="4"/>
        <v>92</v>
      </c>
      <c r="L34" s="48">
        <f t="shared" si="1"/>
        <v>315</v>
      </c>
      <c r="M34" s="99"/>
    </row>
    <row r="35" spans="1:13" ht="12.75">
      <c r="A35" s="63" t="s">
        <v>32</v>
      </c>
      <c r="B35" s="48">
        <v>37</v>
      </c>
      <c r="C35" s="48">
        <v>16</v>
      </c>
      <c r="D35" s="48">
        <f t="shared" si="2"/>
        <v>53</v>
      </c>
      <c r="E35" s="48"/>
      <c r="F35" s="48">
        <v>29</v>
      </c>
      <c r="G35" s="48">
        <v>7</v>
      </c>
      <c r="H35" s="48">
        <f t="shared" si="3"/>
        <v>36</v>
      </c>
      <c r="I35" s="48"/>
      <c r="J35" s="48">
        <f t="shared" si="4"/>
        <v>66</v>
      </c>
      <c r="K35" s="48">
        <f t="shared" si="4"/>
        <v>23</v>
      </c>
      <c r="L35" s="48">
        <f t="shared" si="1"/>
        <v>89</v>
      </c>
      <c r="M35" s="99"/>
    </row>
    <row r="36" spans="1:13" ht="12.75">
      <c r="A36" s="63" t="s">
        <v>25</v>
      </c>
      <c r="B36" s="48">
        <v>10</v>
      </c>
      <c r="C36" s="48">
        <v>3</v>
      </c>
      <c r="D36" s="48">
        <f t="shared" si="2"/>
        <v>13</v>
      </c>
      <c r="E36" s="48"/>
      <c r="F36" s="48">
        <v>7</v>
      </c>
      <c r="G36" s="48">
        <v>3</v>
      </c>
      <c r="H36" s="48">
        <f t="shared" si="3"/>
        <v>10</v>
      </c>
      <c r="I36" s="48"/>
      <c r="J36" s="48">
        <f t="shared" si="4"/>
        <v>17</v>
      </c>
      <c r="K36" s="48">
        <f t="shared" si="4"/>
        <v>6</v>
      </c>
      <c r="L36" s="48">
        <f t="shared" si="1"/>
        <v>23</v>
      </c>
      <c r="M36" s="99"/>
    </row>
    <row r="37" spans="1:14" ht="16.5" customHeight="1">
      <c r="A37" s="51" t="s">
        <v>35</v>
      </c>
      <c r="B37" s="59">
        <v>90</v>
      </c>
      <c r="C37" s="59">
        <v>40</v>
      </c>
      <c r="D37" s="59">
        <f>SUM(B37:C37)</f>
        <v>130</v>
      </c>
      <c r="E37" s="59"/>
      <c r="F37" s="59">
        <v>51</v>
      </c>
      <c r="G37" s="59">
        <v>27</v>
      </c>
      <c r="H37" s="59">
        <f>SUM(F37:G37)</f>
        <v>78</v>
      </c>
      <c r="I37" s="52"/>
      <c r="J37" s="49">
        <f>B37+F37</f>
        <v>141</v>
      </c>
      <c r="K37" s="49">
        <f>C37+G37</f>
        <v>67</v>
      </c>
      <c r="L37" s="72">
        <f t="shared" si="1"/>
        <v>208</v>
      </c>
      <c r="M37" s="98"/>
      <c r="N37" s="15"/>
    </row>
    <row r="38" spans="1:12" ht="12.75">
      <c r="A38" s="41" t="s">
        <v>39</v>
      </c>
      <c r="B38" s="48">
        <v>32</v>
      </c>
      <c r="C38" s="48">
        <v>8</v>
      </c>
      <c r="D38" s="48">
        <f>SUM(B38:C38)</f>
        <v>40</v>
      </c>
      <c r="E38" s="48"/>
      <c r="F38" s="48">
        <v>16</v>
      </c>
      <c r="G38" s="48">
        <v>3</v>
      </c>
      <c r="H38" s="60">
        <f>SUM(F38:G38)</f>
        <v>19</v>
      </c>
      <c r="I38" s="12"/>
      <c r="J38" s="48">
        <f>B38+F38</f>
        <v>48</v>
      </c>
      <c r="K38" s="48">
        <f t="shared" si="4"/>
        <v>11</v>
      </c>
      <c r="L38" s="86">
        <f t="shared" si="1"/>
        <v>59</v>
      </c>
    </row>
    <row r="39" spans="1:12" ht="12.75">
      <c r="A39" s="41" t="s">
        <v>33</v>
      </c>
      <c r="B39" s="48">
        <f>B37-B38</f>
        <v>58</v>
      </c>
      <c r="C39" s="48">
        <f>C37-C38</f>
        <v>32</v>
      </c>
      <c r="D39" s="48">
        <f>SUM(B39:C39)</f>
        <v>90</v>
      </c>
      <c r="E39" s="48"/>
      <c r="F39" s="48">
        <f>F37-F38</f>
        <v>35</v>
      </c>
      <c r="G39" s="48">
        <f>G37-G38</f>
        <v>24</v>
      </c>
      <c r="H39" s="60">
        <f>SUM(F39:G39)</f>
        <v>59</v>
      </c>
      <c r="J39" s="48">
        <f>B39+F39</f>
        <v>93</v>
      </c>
      <c r="K39" s="48">
        <f>C39+G39</f>
        <v>56</v>
      </c>
      <c r="L39" s="86">
        <f t="shared" si="1"/>
        <v>149</v>
      </c>
    </row>
    <row r="40" spans="1:13" ht="16.5" customHeight="1">
      <c r="A40" s="68" t="s">
        <v>37</v>
      </c>
      <c r="B40" s="50">
        <f>(B6-B7-B12-B37)</f>
        <v>104</v>
      </c>
      <c r="C40" s="50">
        <f>(C6-C7-C12-C37)</f>
        <v>59</v>
      </c>
      <c r="D40" s="50">
        <f>(D6-D7-D12-D37)</f>
        <v>163</v>
      </c>
      <c r="E40" s="50"/>
      <c r="F40" s="50">
        <f>(F6-F7-F12-F37)</f>
        <v>76</v>
      </c>
      <c r="G40" s="50">
        <f>(G6-G7-G12-G37)</f>
        <v>53</v>
      </c>
      <c r="H40" s="50">
        <f>(H6-H7-H12-H37)</f>
        <v>129</v>
      </c>
      <c r="I40" s="50"/>
      <c r="J40" s="50">
        <f>(J6-J7-J12-J37)</f>
        <v>180</v>
      </c>
      <c r="K40" s="50">
        <f>(K6-K7-K12-K37)</f>
        <v>112</v>
      </c>
      <c r="L40" s="50">
        <f>(L6-L7-L12-L37)</f>
        <v>292</v>
      </c>
      <c r="M40" s="100"/>
    </row>
    <row r="41" spans="1:2" ht="24" customHeight="1">
      <c r="A41" s="29"/>
      <c r="B41" s="29"/>
    </row>
    <row r="42" spans="1:12" ht="60.75" customHeight="1">
      <c r="A42" s="124" t="s">
        <v>68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4" spans="1:8" ht="12.75">
      <c r="A44" s="64"/>
      <c r="B44" s="65"/>
      <c r="C44" s="65"/>
      <c r="D44" s="65"/>
      <c r="E44" s="65"/>
      <c r="F44" s="65"/>
      <c r="G44" s="65"/>
      <c r="H44" s="65"/>
    </row>
    <row r="70" ht="25.5" customHeight="1"/>
    <row r="71" ht="48.75" customHeight="1"/>
  </sheetData>
  <sheetProtection/>
  <mergeCells count="3">
    <mergeCell ref="A42:L42"/>
    <mergeCell ref="A3:M3"/>
    <mergeCell ref="A1:L1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12.421875" style="0" customWidth="1"/>
    <col min="4" max="5" width="10.7109375" style="0" customWidth="1"/>
  </cols>
  <sheetData>
    <row r="1" spans="1:7" ht="38.25" customHeight="1">
      <c r="A1" s="122" t="s">
        <v>71</v>
      </c>
      <c r="B1" s="122"/>
      <c r="C1" s="122"/>
      <c r="D1" s="122"/>
      <c r="E1" s="122"/>
      <c r="F1" s="122"/>
      <c r="G1" s="122"/>
    </row>
    <row r="2" spans="1:4" ht="7.5" customHeight="1">
      <c r="A2" s="25"/>
      <c r="B2" s="21"/>
      <c r="C2" s="21"/>
      <c r="D2" s="21"/>
    </row>
    <row r="3" spans="1:6" ht="40.5" customHeight="1">
      <c r="A3" s="114" t="s">
        <v>83</v>
      </c>
      <c r="B3" s="119"/>
      <c r="C3" s="119"/>
      <c r="D3" s="119"/>
      <c r="E3" s="128"/>
      <c r="F3" s="113"/>
    </row>
    <row r="4" spans="1:5" ht="16.5" customHeight="1">
      <c r="A4" s="129" t="s">
        <v>72</v>
      </c>
      <c r="B4" s="129"/>
      <c r="C4" s="31" t="s">
        <v>1</v>
      </c>
      <c r="D4" s="31" t="s">
        <v>0</v>
      </c>
      <c r="E4" s="31" t="s">
        <v>2</v>
      </c>
    </row>
    <row r="5" spans="1:6" ht="16.5" customHeight="1">
      <c r="A5" s="18" t="s">
        <v>44</v>
      </c>
      <c r="B5" s="18"/>
      <c r="C5" s="38">
        <v>365</v>
      </c>
      <c r="D5" s="38">
        <v>277</v>
      </c>
      <c r="E5" s="38">
        <f>SUM(C5:D5)</f>
        <v>642</v>
      </c>
      <c r="F5" s="82"/>
    </row>
    <row r="6" spans="1:6" ht="16.5" customHeight="1">
      <c r="A6" s="131" t="s">
        <v>45</v>
      </c>
      <c r="B6" s="131"/>
      <c r="C6" s="1">
        <v>45</v>
      </c>
      <c r="D6" s="1">
        <v>20</v>
      </c>
      <c r="E6" s="1">
        <f>SUM(C6:D6)</f>
        <v>65</v>
      </c>
      <c r="F6" s="82"/>
    </row>
    <row r="7" spans="1:6" ht="16.5" customHeight="1">
      <c r="A7" s="131" t="s">
        <v>46</v>
      </c>
      <c r="B7" s="131"/>
      <c r="C7" s="1">
        <v>570</v>
      </c>
      <c r="D7" s="1">
        <v>163</v>
      </c>
      <c r="E7" s="1">
        <f>SUM(C7:D7)</f>
        <v>733</v>
      </c>
      <c r="F7" s="82"/>
    </row>
    <row r="8" spans="1:6" ht="16.5" customHeight="1">
      <c r="A8" s="18" t="s">
        <v>48</v>
      </c>
      <c r="B8" s="18"/>
      <c r="C8" s="38">
        <v>37</v>
      </c>
      <c r="D8" s="38">
        <v>15</v>
      </c>
      <c r="E8" s="38">
        <f>SUM(C8:D8)</f>
        <v>52</v>
      </c>
      <c r="F8" s="88"/>
    </row>
    <row r="9" spans="1:7" ht="16.5" customHeight="1">
      <c r="A9" s="130" t="s">
        <v>2</v>
      </c>
      <c r="B9" s="130"/>
      <c r="C9" s="69">
        <f>SUM(C5:C8)</f>
        <v>1017</v>
      </c>
      <c r="D9" s="69">
        <f>SUM(D5:D8)</f>
        <v>475</v>
      </c>
      <c r="E9" s="69">
        <f>SUM(E5:E8)</f>
        <v>1492</v>
      </c>
      <c r="F9" s="82"/>
      <c r="G9" s="15"/>
    </row>
    <row r="10" spans="1:7" ht="24" customHeight="1">
      <c r="A10" s="18"/>
      <c r="B10" s="18"/>
      <c r="C10" s="38"/>
      <c r="D10" s="38"/>
      <c r="E10" s="38"/>
      <c r="G10" s="15"/>
    </row>
    <row r="11" spans="1:5" ht="12.75" customHeight="1">
      <c r="A11" s="75"/>
      <c r="B11" s="24"/>
      <c r="C11" s="24"/>
      <c r="D11" s="24"/>
      <c r="E11" s="21"/>
    </row>
    <row r="12" spans="1:6" ht="12.75" customHeight="1">
      <c r="A12" s="16"/>
      <c r="B12" s="13"/>
      <c r="C12" s="13"/>
      <c r="D12" s="13"/>
      <c r="E12" s="5"/>
      <c r="F12" s="15"/>
    </row>
    <row r="13" spans="1:6" ht="12.75" customHeight="1">
      <c r="A13" s="16"/>
      <c r="B13" s="13"/>
      <c r="C13" s="13"/>
      <c r="D13" s="13"/>
      <c r="E13" s="5"/>
      <c r="F13" s="15"/>
    </row>
    <row r="14" spans="1:12" ht="12.75" customHeight="1">
      <c r="A14" s="46"/>
      <c r="B14" s="46"/>
      <c r="C14" s="47"/>
      <c r="D14" s="47"/>
      <c r="E14" s="47"/>
      <c r="F14" s="47"/>
      <c r="G14" s="47"/>
      <c r="H14" s="47"/>
      <c r="I14" s="47"/>
      <c r="J14" s="30"/>
      <c r="K14" s="30"/>
      <c r="L14" s="5"/>
    </row>
    <row r="15" spans="6:12" ht="12.75" customHeight="1">
      <c r="F15" s="23"/>
      <c r="G15" s="23"/>
      <c r="H15" s="23"/>
      <c r="I15" s="23"/>
      <c r="J15" s="24"/>
      <c r="K15" s="24"/>
      <c r="L15" s="5"/>
    </row>
    <row r="16" spans="6:12" ht="12.75" customHeight="1">
      <c r="F16" s="45"/>
      <c r="G16" s="45"/>
      <c r="H16" s="45"/>
      <c r="I16" s="45"/>
      <c r="J16" s="45"/>
      <c r="K16" s="30"/>
      <c r="L16" s="30"/>
    </row>
    <row r="17" spans="6:12" ht="12" customHeight="1">
      <c r="F17" s="42"/>
      <c r="G17" s="42"/>
      <c r="H17" s="42"/>
      <c r="I17" s="19"/>
      <c r="J17" s="42"/>
      <c r="K17" s="42"/>
      <c r="L17" s="42"/>
    </row>
    <row r="18" spans="6:12" ht="12" customHeight="1">
      <c r="F18" s="43"/>
      <c r="G18" s="43"/>
      <c r="H18" s="43"/>
      <c r="I18" s="44"/>
      <c r="J18" s="43"/>
      <c r="K18" s="43"/>
      <c r="L18" s="43"/>
    </row>
    <row r="19" spans="1:12" ht="12" customHeight="1">
      <c r="A19" s="14"/>
      <c r="B19" s="34"/>
      <c r="C19" s="34"/>
      <c r="D19" s="36"/>
      <c r="E19" s="37"/>
      <c r="F19" s="34"/>
      <c r="G19" s="34"/>
      <c r="H19" s="36"/>
      <c r="I19" s="37"/>
      <c r="J19" s="34"/>
      <c r="K19" s="34"/>
      <c r="L19" s="36"/>
    </row>
    <row r="20" spans="1:12" ht="12" customHeight="1">
      <c r="A20" s="16"/>
      <c r="B20" s="34"/>
      <c r="C20" s="34"/>
      <c r="D20" s="36"/>
      <c r="E20" s="34"/>
      <c r="F20" s="34"/>
      <c r="G20" s="34"/>
      <c r="H20" s="36"/>
      <c r="I20" s="34"/>
      <c r="J20" s="34"/>
      <c r="K20" s="34"/>
      <c r="L20" s="36"/>
    </row>
    <row r="21" spans="1:12" ht="12" customHeight="1">
      <c r="A21" s="16"/>
      <c r="B21" s="34"/>
      <c r="C21" s="34"/>
      <c r="D21" s="36"/>
      <c r="E21" s="34"/>
      <c r="F21" s="34"/>
      <c r="G21" s="34"/>
      <c r="H21" s="36"/>
      <c r="I21" s="34"/>
      <c r="J21" s="34"/>
      <c r="K21" s="34"/>
      <c r="L21" s="36"/>
    </row>
    <row r="22" spans="1:12" ht="15" customHeight="1">
      <c r="A22" s="16"/>
      <c r="B22" s="34"/>
      <c r="C22" s="34"/>
      <c r="D22" s="36"/>
      <c r="E22" s="34"/>
      <c r="F22" s="34"/>
      <c r="G22" s="34"/>
      <c r="H22" s="36"/>
      <c r="I22" s="34"/>
      <c r="J22" s="34"/>
      <c r="K22" s="34"/>
      <c r="L22" s="36"/>
    </row>
    <row r="23" spans="1:12" ht="12.75" customHeight="1">
      <c r="A23" s="16"/>
      <c r="B23" s="34"/>
      <c r="C23" s="34"/>
      <c r="D23" s="36"/>
      <c r="E23" s="34"/>
      <c r="F23" s="34"/>
      <c r="G23" s="34"/>
      <c r="H23" s="36"/>
      <c r="I23" s="34"/>
      <c r="J23" s="34"/>
      <c r="K23" s="34"/>
      <c r="L23" s="36"/>
    </row>
    <row r="24" spans="1:12" ht="12" customHeight="1">
      <c r="A24" s="16"/>
      <c r="B24" s="34"/>
      <c r="C24" s="34"/>
      <c r="D24" s="36"/>
      <c r="E24" s="34"/>
      <c r="F24" s="34"/>
      <c r="G24" s="34"/>
      <c r="H24" s="36"/>
      <c r="I24" s="34"/>
      <c r="J24" s="34"/>
      <c r="K24" s="34"/>
      <c r="L24" s="36"/>
    </row>
    <row r="25" spans="1:12" ht="12" customHeight="1">
      <c r="A25" s="16"/>
      <c r="B25" s="34"/>
      <c r="C25" s="34"/>
      <c r="D25" s="36"/>
      <c r="E25" s="34"/>
      <c r="F25" s="34"/>
      <c r="G25" s="34"/>
      <c r="H25" s="36"/>
      <c r="I25" s="34"/>
      <c r="J25" s="34"/>
      <c r="K25" s="34"/>
      <c r="L25" s="36"/>
    </row>
    <row r="26" spans="1:12" ht="12" customHeight="1">
      <c r="A26" s="16"/>
      <c r="B26" s="34"/>
      <c r="C26" s="34"/>
      <c r="D26" s="36"/>
      <c r="E26" s="34"/>
      <c r="F26" s="34"/>
      <c r="G26" s="34"/>
      <c r="H26" s="36"/>
      <c r="I26" s="34"/>
      <c r="J26" s="34"/>
      <c r="K26" s="34"/>
      <c r="L26" s="36"/>
    </row>
    <row r="27" spans="1:12" ht="12" customHeight="1">
      <c r="A27" s="1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" customHeight="1">
      <c r="A28" s="5"/>
      <c r="B28" s="5"/>
      <c r="C28" s="5"/>
      <c r="D28" s="5"/>
      <c r="E28" s="5"/>
      <c r="F28" s="17"/>
      <c r="G28" s="17"/>
      <c r="H28" s="5"/>
      <c r="I28" s="5"/>
      <c r="J28" s="5"/>
      <c r="K28" s="5"/>
      <c r="L28" s="5"/>
    </row>
    <row r="29" spans="1:12" ht="12" customHeight="1">
      <c r="A29" s="16"/>
      <c r="B29" s="38"/>
      <c r="C29" s="38"/>
      <c r="D29" s="38"/>
      <c r="E29" s="5"/>
      <c r="F29" s="5"/>
      <c r="G29" s="5"/>
      <c r="H29" s="5"/>
      <c r="I29" s="5"/>
      <c r="J29" s="5"/>
      <c r="K29" s="5"/>
      <c r="L29" s="5"/>
    </row>
    <row r="30" spans="1:12" ht="12" customHeight="1">
      <c r="A30" s="16"/>
      <c r="B30" s="38"/>
      <c r="C30" s="38"/>
      <c r="D30" s="38"/>
      <c r="E30" s="5"/>
      <c r="F30" s="5"/>
      <c r="G30" s="5"/>
      <c r="H30" s="5"/>
      <c r="I30" s="5"/>
      <c r="J30" s="5"/>
      <c r="K30" s="5"/>
      <c r="L30" s="5"/>
    </row>
    <row r="31" spans="1:4" ht="12" customHeight="1">
      <c r="A31" s="7"/>
      <c r="B31" s="1"/>
      <c r="C31" s="1"/>
      <c r="D31" s="1"/>
    </row>
    <row r="32" spans="1:4" ht="15" customHeight="1">
      <c r="A32" s="16"/>
      <c r="B32" s="13"/>
      <c r="C32" s="13"/>
      <c r="D32" s="13"/>
    </row>
    <row r="33" spans="1:4" ht="12.75" customHeight="1">
      <c r="A33" s="18"/>
      <c r="B33" s="19"/>
      <c r="C33" s="19"/>
      <c r="D33" s="19"/>
    </row>
  </sheetData>
  <sheetProtection/>
  <mergeCells count="6">
    <mergeCell ref="A3:F3"/>
    <mergeCell ref="A1:G1"/>
    <mergeCell ref="A4:B4"/>
    <mergeCell ref="A9:B9"/>
    <mergeCell ref="A6:B6"/>
    <mergeCell ref="A7:B7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2010-10-29T13:48:22Z</cp:lastPrinted>
  <dcterms:created xsi:type="dcterms:W3CDTF">2001-10-12T10:51:08Z</dcterms:created>
  <dcterms:modified xsi:type="dcterms:W3CDTF">2010-11-01T15:20:20Z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