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75" windowWidth="18450" windowHeight="12600" activeTab="0"/>
  </bookViews>
  <sheets>
    <sheet name="1.1" sheetId="1" r:id="rId1"/>
    <sheet name="1.2" sheetId="2" r:id="rId2"/>
  </sheets>
  <definedNames>
    <definedName name="_xlnm.Print_Area" localSheetId="0">'1.1'!$A$1:$L$27</definedName>
    <definedName name="_xlnm.Print_Area" localSheetId="1">'1.2'!$A$1:$H$34</definedName>
  </definedNames>
  <calcPr fullCalcOnLoad="1"/>
</workbook>
</file>

<file path=xl/sharedStrings.xml><?xml version="1.0" encoding="utf-8"?>
<sst xmlns="http://schemas.openxmlformats.org/spreadsheetml/2006/main" count="118" uniqueCount="33">
  <si>
    <t>Bidrag</t>
  </si>
  <si>
    <t>Studielån</t>
  </si>
  <si>
    <t>Totalt</t>
  </si>
  <si>
    <t>Studiestödsform</t>
  </si>
  <si>
    <t xml:space="preserve">Skolform
</t>
  </si>
  <si>
    <t>Studerande under 20 år</t>
  </si>
  <si>
    <t>Studerande 20 år och äldre</t>
  </si>
  <si>
    <t>Kvinnor</t>
  </si>
  <si>
    <t>Män</t>
  </si>
  <si>
    <t>Folkhögskola</t>
  </si>
  <si>
    <t>Kommunal och statlig vuxenutbildning</t>
  </si>
  <si>
    <r>
      <t>Totalt</t>
    </r>
    <r>
      <rPr>
        <sz val="8.5"/>
        <rFont val="Arial"/>
        <family val="2"/>
      </rPr>
      <t xml:space="preserve">
</t>
    </r>
  </si>
  <si>
    <t>Samtliga skolformer</t>
  </si>
  <si>
    <t xml:space="preserve"> </t>
  </si>
  <si>
    <t>1               Översiktlig statistik</t>
  </si>
  <si>
    <t xml:space="preserve">                 Survey statistics</t>
  </si>
  <si>
    <t>.</t>
  </si>
  <si>
    <r>
      <t>Studiehjälp</t>
    </r>
    <r>
      <rPr>
        <vertAlign val="superscript"/>
        <sz val="8.5"/>
        <rFont val="Arial"/>
        <family val="2"/>
      </rPr>
      <t>1)</t>
    </r>
  </si>
  <si>
    <r>
      <t>Vuxenstudiestöd</t>
    </r>
    <r>
      <rPr>
        <vertAlign val="superscript"/>
        <sz val="8.5"/>
        <rFont val="Arial"/>
        <family val="2"/>
      </rPr>
      <t>3)</t>
    </r>
  </si>
  <si>
    <r>
      <t>Övriga</t>
    </r>
    <r>
      <rPr>
        <vertAlign val="superscript"/>
        <sz val="8.5"/>
        <rFont val="Arial"/>
        <family val="2"/>
      </rPr>
      <t>4)</t>
    </r>
  </si>
  <si>
    <t xml:space="preserve">                      Total expenditure on student aid by type of aid on calendar year, SEK million</t>
  </si>
  <si>
    <t>Studiemedel</t>
  </si>
  <si>
    <r>
      <t>Rekryteringsbidrag</t>
    </r>
    <r>
      <rPr>
        <vertAlign val="superscript"/>
        <sz val="8.5"/>
        <rFont val="Arial"/>
        <family val="2"/>
      </rPr>
      <t>2)</t>
    </r>
  </si>
  <si>
    <t>Gymnasieskola m m</t>
  </si>
  <si>
    <r>
      <t>Tabell 1.2     Antal studerande i gymnasial utbildning som fått studiestöd 
                     fördelade efter skolform och studiestödsform, 2004/05</t>
    </r>
    <r>
      <rPr>
        <b/>
        <vertAlign val="superscript"/>
        <sz val="10"/>
        <rFont val="Arial"/>
        <family val="2"/>
      </rPr>
      <t>1)</t>
    </r>
  </si>
  <si>
    <r>
      <t xml:space="preserve">Studiehjälp </t>
    </r>
    <r>
      <rPr>
        <vertAlign val="superscript"/>
        <sz val="8.5"/>
        <rFont val="Arial"/>
        <family val="2"/>
      </rPr>
      <t>2)</t>
    </r>
    <r>
      <rPr>
        <sz val="8.5"/>
        <rFont val="Arial"/>
        <family val="2"/>
      </rPr>
      <t xml:space="preserve">
</t>
    </r>
  </si>
  <si>
    <r>
      <t>Studiemedel</t>
    </r>
    <r>
      <rPr>
        <vertAlign val="superscript"/>
        <sz val="8.5"/>
        <rFont val="Arial"/>
        <family val="2"/>
      </rPr>
      <t xml:space="preserve"> 3)</t>
    </r>
    <r>
      <rPr>
        <sz val="8.5"/>
        <rFont val="Arial"/>
        <family val="2"/>
      </rPr>
      <t xml:space="preserve">
</t>
    </r>
  </si>
  <si>
    <r>
      <t>Rekryterings-
bidrag</t>
    </r>
    <r>
      <rPr>
        <vertAlign val="superscript"/>
        <sz val="8.5"/>
        <rFont val="Arial"/>
        <family val="2"/>
      </rPr>
      <t xml:space="preserve"> 4)</t>
    </r>
  </si>
  <si>
    <t xml:space="preserve">RG-bidrag
</t>
  </si>
  <si>
    <t xml:space="preserve">1)   Under 2003 började studiehjälp att betalas ut i tio månader av året, mot tidigare nio, för de flesta gymnasiestuderande.
2)   Särskilt vuxenstudiestöd, särskilt vuxenstudiestöd för arbetslösa, särskilt vuxenstudiestöd vid vissa 
      lärarutbildningar och naturvetenskapliga och tekniska utbildningar samt särskilt utbildningsbidrag. 
3)   År 2004 ingår även 7,6 mnkr som utbetalats för rekryteringsbidrag för kombinationsutbildning.
4)   Bidrag till döva och hörselskadade elever vid riksgymnasierna i Örebro samt bidrag till rörelsehindrade elever i särskilt 
      Rh-anpassad gymnasieutbildning. År 2002 ingår också 1,3 mnkr som utbetalats för vissa kurser i teckenspråk. </t>
  </si>
  <si>
    <t>Tabell 1.1     Totalt bokförda utbetalda belopp i studiestöd fördelade efter studiestödsform per 
                      kalenderår, mnkr</t>
  </si>
  <si>
    <t xml:space="preserve">1)  Antal studerande som fått studiestöd under någon del av läsåret. Siffrorna är bruttoräknade och avrundade.    
     I gymnasial utbildning medräknas även vuxna studerande i grundskolestudier.
2)  Gymnasieskola m.m. inkluderar även utlandsstudier och de som saknar registrering av skolform.    
3)  Endast studerande i Sverige, inklusive vissa gymnasieutbildningar med annan huvudman än kommun 
     eller landsting samt basåret vid högskolor och universitet. 
4)  Inklusive studerande med rekryteringsbidrag för kombinationsutbildning.       </t>
  </si>
  <si>
    <t xml:space="preserve">                     Number of students in upper secondary education receiving aid,
                     by type of school, 2004/05</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</si>
</sst>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 _k_r_-;\-* #,##0\ _k_r_-;_-* &quot;-&quot;??\ _k_r_-;_-@_-"/>
    <numFmt numFmtId="166" formatCode="0.0000000000"/>
    <numFmt numFmtId="167" formatCode="0.000000000"/>
    <numFmt numFmtId="168" formatCode="0.00000000"/>
    <numFmt numFmtId="169" formatCode="0.0000000"/>
    <numFmt numFmtId="170" formatCode="0.000000"/>
    <numFmt numFmtId="171" formatCode="0.00000"/>
    <numFmt numFmtId="172" formatCode="0.0000"/>
    <numFmt numFmtId="173" formatCode="0.000"/>
    <numFmt numFmtId="174" formatCode="#,##0.000"/>
    <numFmt numFmtId="175" formatCode="0.0"/>
  </numFmts>
  <fonts count="14">
    <font>
      <sz val="10"/>
      <name val="Arial"/>
      <family val="0"/>
    </font>
    <font>
      <b/>
      <sz val="10"/>
      <name val="Arial"/>
      <family val="2"/>
    </font>
    <font>
      <b/>
      <sz val="12"/>
      <name val="Arial"/>
      <family val="2"/>
    </font>
    <font>
      <sz val="12"/>
      <name val="Arial"/>
      <family val="2"/>
    </font>
    <font>
      <sz val="8.5"/>
      <name val="Arial"/>
      <family val="2"/>
    </font>
    <font>
      <vertAlign val="superscript"/>
      <sz val="8.5"/>
      <name val="Arial"/>
      <family val="2"/>
    </font>
    <font>
      <b/>
      <sz val="8.5"/>
      <name val="Arial"/>
      <family val="2"/>
    </font>
    <font>
      <vertAlign val="superscript"/>
      <sz val="10"/>
      <name val="Arial"/>
      <family val="2"/>
    </font>
    <font>
      <sz val="10"/>
      <color indexed="10"/>
      <name val="Arial"/>
      <family val="2"/>
    </font>
    <font>
      <sz val="8"/>
      <name val="Arial"/>
      <family val="0"/>
    </font>
    <font>
      <u val="single"/>
      <sz val="10"/>
      <color indexed="12"/>
      <name val="Arial"/>
      <family val="0"/>
    </font>
    <font>
      <u val="single"/>
      <sz val="10"/>
      <color indexed="20"/>
      <name val="Arial"/>
      <family val="0"/>
    </font>
    <font>
      <b/>
      <i/>
      <sz val="8.5"/>
      <name val="Arial"/>
      <family val="2"/>
    </font>
    <font>
      <b/>
      <vertAlign val="superscript"/>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4" fillId="0" borderId="1" xfId="0" applyFont="1" applyBorder="1" applyAlignment="1">
      <alignment/>
    </xf>
    <xf numFmtId="0" fontId="4" fillId="0" borderId="0" xfId="0" applyFont="1" applyAlignment="1">
      <alignment/>
    </xf>
    <xf numFmtId="0" fontId="4" fillId="0" borderId="0" xfId="0" applyFont="1" applyAlignment="1">
      <alignment horizontal="left" indent="1"/>
    </xf>
    <xf numFmtId="3" fontId="4" fillId="0" borderId="0" xfId="0" applyNumberFormat="1" applyFont="1" applyAlignment="1">
      <alignment/>
    </xf>
    <xf numFmtId="3" fontId="0" fillId="0" borderId="0" xfId="0" applyNumberFormat="1" applyAlignment="1">
      <alignment/>
    </xf>
    <xf numFmtId="0" fontId="4" fillId="0" borderId="1" xfId="0" applyFont="1" applyBorder="1" applyAlignment="1">
      <alignment wrapText="1"/>
    </xf>
    <xf numFmtId="0" fontId="4" fillId="0" borderId="1" xfId="0" applyFont="1" applyBorder="1" applyAlignment="1">
      <alignment horizontal="right"/>
    </xf>
    <xf numFmtId="0" fontId="4" fillId="0" borderId="1" xfId="0" applyFont="1" applyBorder="1" applyAlignment="1">
      <alignment horizontal="right" wrapText="1"/>
    </xf>
    <xf numFmtId="0" fontId="4" fillId="0" borderId="2" xfId="0" applyFont="1" applyBorder="1" applyAlignment="1">
      <alignment/>
    </xf>
    <xf numFmtId="0" fontId="6" fillId="0" borderId="0" xfId="0" applyFont="1" applyAlignment="1">
      <alignment/>
    </xf>
    <xf numFmtId="164" fontId="4" fillId="0" borderId="0" xfId="0" applyNumberFormat="1" applyFont="1" applyAlignment="1">
      <alignment/>
    </xf>
    <xf numFmtId="164" fontId="4" fillId="0" borderId="0" xfId="0" applyNumberFormat="1" applyFont="1" applyAlignment="1">
      <alignment horizontal="right"/>
    </xf>
    <xf numFmtId="164" fontId="4" fillId="0" borderId="1" xfId="0" applyNumberFormat="1" applyFont="1" applyBorder="1" applyAlignment="1">
      <alignment/>
    </xf>
    <xf numFmtId="164" fontId="4" fillId="0" borderId="1" xfId="0" applyNumberFormat="1" applyFont="1" applyBorder="1" applyAlignment="1">
      <alignment horizontal="right"/>
    </xf>
    <xf numFmtId="0" fontId="0" fillId="0" borderId="0" xfId="0" applyAlignment="1">
      <alignment/>
    </xf>
    <xf numFmtId="0" fontId="0" fillId="0" borderId="0" xfId="0" applyAlignment="1">
      <alignment vertical="top" wrapText="1"/>
    </xf>
    <xf numFmtId="0" fontId="4" fillId="0" borderId="0" xfId="0" applyFont="1" applyBorder="1" applyAlignment="1">
      <alignment horizontal="left" indent="1"/>
    </xf>
    <xf numFmtId="0" fontId="4" fillId="0" borderId="0" xfId="0" applyFont="1" applyBorder="1" applyAlignment="1">
      <alignment/>
    </xf>
    <xf numFmtId="3" fontId="4" fillId="0" borderId="0" xfId="0" applyNumberFormat="1" applyFont="1" applyBorder="1" applyAlignment="1">
      <alignment/>
    </xf>
    <xf numFmtId="0" fontId="0" fillId="0" borderId="0" xfId="0" applyBorder="1" applyAlignment="1">
      <alignment/>
    </xf>
    <xf numFmtId="0" fontId="4" fillId="0" borderId="3" xfId="0" applyFont="1" applyBorder="1" applyAlignment="1">
      <alignment horizontal="left"/>
    </xf>
    <xf numFmtId="0" fontId="0" fillId="0" borderId="0" xfId="0" applyAlignment="1">
      <alignment horizontal="left"/>
    </xf>
    <xf numFmtId="3" fontId="4" fillId="0" borderId="1" xfId="0" applyNumberFormat="1" applyFont="1" applyBorder="1" applyAlignment="1">
      <alignment/>
    </xf>
    <xf numFmtId="0" fontId="4"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1" fillId="0" borderId="0" xfId="0" applyFont="1" applyBorder="1" applyAlignment="1">
      <alignment/>
    </xf>
    <xf numFmtId="0" fontId="4" fillId="0" borderId="0" xfId="0" applyFont="1" applyBorder="1" applyAlignment="1">
      <alignment vertical="top"/>
    </xf>
    <xf numFmtId="0" fontId="0" fillId="0" borderId="0" xfId="0" applyAlignment="1">
      <alignment vertical="top"/>
    </xf>
    <xf numFmtId="0" fontId="4" fillId="0" borderId="0" xfId="0" applyFont="1" applyBorder="1" applyAlignment="1">
      <alignment horizontal="right" wrapText="1"/>
    </xf>
    <xf numFmtId="0" fontId="7" fillId="0" borderId="0" xfId="0" applyFont="1" applyAlignment="1">
      <alignment/>
    </xf>
    <xf numFmtId="0" fontId="4" fillId="0" borderId="0" xfId="0" applyFont="1" applyAlignment="1">
      <alignment horizontal="right"/>
    </xf>
    <xf numFmtId="0" fontId="0" fillId="0" borderId="0" xfId="0" applyBorder="1" applyAlignment="1">
      <alignment horizontal="left"/>
    </xf>
    <xf numFmtId="0" fontId="8" fillId="0" borderId="0" xfId="0" applyFont="1" applyAlignment="1">
      <alignment/>
    </xf>
    <xf numFmtId="0" fontId="4" fillId="0" borderId="0" xfId="0" applyFont="1" applyBorder="1" applyAlignment="1">
      <alignment horizontal="right"/>
    </xf>
    <xf numFmtId="0" fontId="6" fillId="0" borderId="1" xfId="0" applyFont="1" applyBorder="1" applyAlignment="1">
      <alignment horizontal="left" indent="1"/>
    </xf>
    <xf numFmtId="0" fontId="3" fillId="0" borderId="0" xfId="0" applyFont="1" applyAlignment="1">
      <alignment/>
    </xf>
    <xf numFmtId="164" fontId="4" fillId="0" borderId="2" xfId="0" applyNumberFormat="1" applyFont="1" applyBorder="1" applyAlignment="1">
      <alignment/>
    </xf>
    <xf numFmtId="0" fontId="0" fillId="0" borderId="0" xfId="0" applyAlignment="1">
      <alignment wrapText="1"/>
    </xf>
    <xf numFmtId="0" fontId="1" fillId="0" borderId="0" xfId="0" applyFont="1" applyAlignment="1">
      <alignment wrapText="1"/>
    </xf>
    <xf numFmtId="164" fontId="4" fillId="0" borderId="0" xfId="0" applyNumberFormat="1" applyFont="1" applyBorder="1" applyAlignment="1">
      <alignment horizontal="right"/>
    </xf>
    <xf numFmtId="164" fontId="4" fillId="0" borderId="0" xfId="0" applyNumberFormat="1" applyFont="1" applyBorder="1" applyAlignment="1">
      <alignment/>
    </xf>
    <xf numFmtId="3" fontId="4" fillId="0" borderId="0" xfId="0" applyNumberFormat="1" applyFont="1" applyBorder="1" applyAlignment="1">
      <alignment horizontal="right"/>
    </xf>
    <xf numFmtId="0" fontId="6" fillId="0" borderId="0" xfId="0" applyFont="1" applyBorder="1" applyAlignment="1">
      <alignment horizontal="left" indent="1"/>
    </xf>
    <xf numFmtId="164" fontId="6" fillId="0" borderId="0" xfId="0" applyNumberFormat="1" applyFont="1" applyAlignment="1">
      <alignment horizontal="right"/>
    </xf>
    <xf numFmtId="0" fontId="6" fillId="0" borderId="0" xfId="0" applyFont="1" applyAlignment="1">
      <alignment horizontal="right"/>
    </xf>
    <xf numFmtId="3" fontId="6" fillId="0" borderId="0" xfId="0" applyNumberFormat="1" applyFont="1" applyAlignment="1">
      <alignment/>
    </xf>
    <xf numFmtId="164" fontId="6" fillId="0" borderId="1" xfId="0" applyNumberFormat="1" applyFont="1" applyBorder="1" applyAlignment="1">
      <alignment horizontal="right"/>
    </xf>
    <xf numFmtId="0" fontId="6" fillId="0" borderId="0" xfId="0" applyFont="1" applyBorder="1" applyAlignment="1">
      <alignment/>
    </xf>
    <xf numFmtId="164" fontId="6" fillId="0" borderId="0" xfId="0" applyNumberFormat="1" applyFont="1" applyBorder="1" applyAlignment="1">
      <alignment/>
    </xf>
    <xf numFmtId="164" fontId="6" fillId="0" borderId="0" xfId="0" applyNumberFormat="1" applyFont="1" applyBorder="1" applyAlignment="1">
      <alignment horizontal="right"/>
    </xf>
    <xf numFmtId="0" fontId="4" fillId="0" borderId="1" xfId="0" applyFont="1" applyBorder="1" applyAlignment="1">
      <alignment horizontal="left" indent="1"/>
    </xf>
    <xf numFmtId="3" fontId="6" fillId="0" borderId="0" xfId="0" applyNumberFormat="1" applyFont="1" applyBorder="1" applyAlignment="1">
      <alignment/>
    </xf>
    <xf numFmtId="0" fontId="12" fillId="0" borderId="0" xfId="0" applyFont="1" applyAlignment="1">
      <alignment horizontal="right"/>
    </xf>
    <xf numFmtId="0" fontId="12" fillId="0" borderId="0" xfId="0" applyFont="1" applyBorder="1" applyAlignment="1">
      <alignment horizontal="right"/>
    </xf>
    <xf numFmtId="0" fontId="12" fillId="0" borderId="1" xfId="0" applyFont="1" applyBorder="1" applyAlignment="1">
      <alignment horizontal="right"/>
    </xf>
    <xf numFmtId="3" fontId="6" fillId="0" borderId="0" xfId="0" applyNumberFormat="1" applyFont="1" applyBorder="1" applyAlignment="1">
      <alignment horizontal="right"/>
    </xf>
    <xf numFmtId="0" fontId="4" fillId="0" borderId="0" xfId="0" applyFont="1" applyBorder="1" applyAlignment="1">
      <alignment wrapText="1"/>
    </xf>
    <xf numFmtId="0" fontId="4" fillId="0" borderId="0" xfId="0" applyFont="1" applyAlignment="1">
      <alignment wrapText="1"/>
    </xf>
    <xf numFmtId="0" fontId="0" fillId="0" borderId="1" xfId="0" applyFont="1" applyBorder="1" applyAlignment="1">
      <alignment wrapText="1"/>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4" fillId="0" borderId="2" xfId="0" applyFont="1" applyBorder="1" applyAlignment="1">
      <alignment horizontal="left"/>
    </xf>
    <xf numFmtId="0" fontId="0" fillId="0" borderId="1" xfId="0" applyBorder="1" applyAlignment="1">
      <alignment wrapText="1"/>
    </xf>
    <xf numFmtId="0" fontId="0" fillId="0" borderId="0" xfId="0" applyBorder="1" applyAlignment="1">
      <alignment wrapText="1"/>
    </xf>
    <xf numFmtId="0" fontId="4" fillId="0" borderId="3" xfId="0" applyFont="1" applyBorder="1" applyAlignment="1">
      <alignmen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14</xdr:row>
      <xdr:rowOff>38100</xdr:rowOff>
    </xdr:from>
    <xdr:to>
      <xdr:col>1</xdr:col>
      <xdr:colOff>428625</xdr:colOff>
      <xdr:row>14</xdr:row>
      <xdr:rowOff>266700</xdr:rowOff>
    </xdr:to>
    <xdr:pic>
      <xdr:nvPicPr>
        <xdr:cNvPr id="1" name="Picture 5"/>
        <xdr:cNvPicPr preferRelativeResize="1">
          <a:picLocks noChangeAspect="1"/>
        </xdr:cNvPicPr>
      </xdr:nvPicPr>
      <xdr:blipFill>
        <a:blip r:embed="rId1"/>
        <a:stretch>
          <a:fillRect/>
        </a:stretch>
      </xdr:blipFill>
      <xdr:spPr>
        <a:xfrm>
          <a:off x="47625" y="2895600"/>
          <a:ext cx="13716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32</xdr:row>
      <xdr:rowOff>38100</xdr:rowOff>
    </xdr:from>
    <xdr:to>
      <xdr:col>0</xdr:col>
      <xdr:colOff>1428750</xdr:colOff>
      <xdr:row>32</xdr:row>
      <xdr:rowOff>276225</xdr:rowOff>
    </xdr:to>
    <xdr:pic>
      <xdr:nvPicPr>
        <xdr:cNvPr id="1" name="Picture 4"/>
        <xdr:cNvPicPr preferRelativeResize="1">
          <a:picLocks noChangeAspect="1"/>
        </xdr:cNvPicPr>
      </xdr:nvPicPr>
      <xdr:blipFill>
        <a:blip r:embed="rId1"/>
        <a:stretch>
          <a:fillRect/>
        </a:stretch>
      </xdr:blipFill>
      <xdr:spPr>
        <a:xfrm>
          <a:off x="28575" y="5610225"/>
          <a:ext cx="1400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7"/>
  <sheetViews>
    <sheetView tabSelected="1" workbookViewId="0" topLeftCell="A1">
      <selection activeCell="A1" sqref="A1:L1"/>
    </sheetView>
  </sheetViews>
  <sheetFormatPr defaultColWidth="9.140625" defaultRowHeight="12.75"/>
  <cols>
    <col min="1" max="1" width="14.8515625" style="0" customWidth="1"/>
    <col min="2" max="2" width="7.00390625" style="0" customWidth="1"/>
    <col min="3" max="3" width="7.8515625" style="0" customWidth="1"/>
    <col min="4" max="4" width="8.00390625" style="0" customWidth="1"/>
    <col min="5" max="5" width="1.1484375" style="0" customWidth="1"/>
    <col min="6" max="6" width="6.8515625" style="0" customWidth="1"/>
    <col min="7" max="7" width="7.7109375" style="0" customWidth="1"/>
    <col min="8" max="8" width="7.28125" style="0" customWidth="1"/>
    <col min="9" max="9" width="1.1484375" style="0" customWidth="1"/>
    <col min="10" max="10" width="7.7109375" style="0" customWidth="1"/>
    <col min="11" max="11" width="7.421875" style="0" customWidth="1"/>
    <col min="12" max="12" width="8.28125" style="0" customWidth="1"/>
    <col min="13" max="13" width="4.28125" style="0" customWidth="1"/>
  </cols>
  <sheetData>
    <row r="1" spans="1:12" ht="15.75">
      <c r="A1" s="61" t="s">
        <v>14</v>
      </c>
      <c r="B1" s="62"/>
      <c r="C1" s="62"/>
      <c r="D1" s="62"/>
      <c r="E1" s="62"/>
      <c r="F1" s="62"/>
      <c r="G1" s="62"/>
      <c r="H1" s="62"/>
      <c r="I1" s="62"/>
      <c r="J1" s="62"/>
      <c r="K1" s="62"/>
      <c r="L1" s="62"/>
    </row>
    <row r="2" spans="1:12" ht="20.25" customHeight="1">
      <c r="A2" s="62" t="s">
        <v>15</v>
      </c>
      <c r="B2" s="62"/>
      <c r="C2" s="62"/>
      <c r="D2" s="62"/>
      <c r="E2" s="37"/>
      <c r="F2" s="37"/>
      <c r="G2" s="37"/>
      <c r="H2" s="37"/>
      <c r="I2" s="37"/>
      <c r="J2" s="37"/>
      <c r="K2" s="37"/>
      <c r="L2" s="37"/>
    </row>
    <row r="3" ht="12.75" customHeight="1"/>
    <row r="4" spans="1:12" ht="27" customHeight="1">
      <c r="A4" s="63" t="s">
        <v>30</v>
      </c>
      <c r="B4" s="63"/>
      <c r="C4" s="63"/>
      <c r="D4" s="63"/>
      <c r="E4" s="63"/>
      <c r="F4" s="63"/>
      <c r="G4" s="63"/>
      <c r="H4" s="63"/>
      <c r="I4" s="63"/>
      <c r="J4" s="63"/>
      <c r="K4" s="63"/>
      <c r="L4" s="63"/>
    </row>
    <row r="5" spans="1:12" ht="7.5" customHeight="1">
      <c r="A5" s="40"/>
      <c r="B5" s="40"/>
      <c r="C5" s="40"/>
      <c r="D5" s="40"/>
      <c r="E5" s="40"/>
      <c r="F5" s="40"/>
      <c r="G5" s="40"/>
      <c r="H5" s="40"/>
      <c r="I5" s="40"/>
      <c r="J5" s="40"/>
      <c r="K5" s="40"/>
      <c r="L5" s="40"/>
    </row>
    <row r="6" spans="1:12" ht="12.75" customHeight="1">
      <c r="A6" s="60" t="s">
        <v>20</v>
      </c>
      <c r="B6" s="60"/>
      <c r="C6" s="60"/>
      <c r="D6" s="60"/>
      <c r="E6" s="60"/>
      <c r="F6" s="60"/>
      <c r="G6" s="60"/>
      <c r="H6" s="60"/>
      <c r="I6" s="60"/>
      <c r="J6" s="60"/>
      <c r="K6" s="60"/>
      <c r="L6" s="60"/>
    </row>
    <row r="7" spans="1:13" s="22" customFormat="1" ht="15" customHeight="1">
      <c r="A7" s="21" t="s">
        <v>3</v>
      </c>
      <c r="B7" s="64">
        <v>2002</v>
      </c>
      <c r="C7" s="64"/>
      <c r="D7" s="64"/>
      <c r="E7" s="21"/>
      <c r="F7" s="64">
        <v>2003</v>
      </c>
      <c r="G7" s="64"/>
      <c r="H7" s="64"/>
      <c r="I7" s="21"/>
      <c r="J7" s="64">
        <v>2004</v>
      </c>
      <c r="K7" s="64"/>
      <c r="L7" s="64"/>
      <c r="M7" s="33"/>
    </row>
    <row r="8" spans="1:13" ht="12.75">
      <c r="A8" s="1"/>
      <c r="B8" s="7" t="s">
        <v>0</v>
      </c>
      <c r="C8" s="7" t="s">
        <v>1</v>
      </c>
      <c r="D8" s="7" t="s">
        <v>2</v>
      </c>
      <c r="E8" s="7"/>
      <c r="F8" s="7" t="s">
        <v>0</v>
      </c>
      <c r="G8" s="7" t="s">
        <v>1</v>
      </c>
      <c r="H8" s="7" t="s">
        <v>2</v>
      </c>
      <c r="I8" s="7"/>
      <c r="J8" s="7" t="s">
        <v>0</v>
      </c>
      <c r="K8" s="7" t="s">
        <v>1</v>
      </c>
      <c r="L8" s="7" t="s">
        <v>2</v>
      </c>
      <c r="M8" s="20"/>
    </row>
    <row r="9" spans="1:13" ht="18.75" customHeight="1">
      <c r="A9" s="49" t="s">
        <v>2</v>
      </c>
      <c r="B9" s="50">
        <f>SUM(B10:B14)</f>
        <v>13196.843</v>
      </c>
      <c r="C9" s="51">
        <f>SUM(C11:C14)</f>
        <v>11678.6</v>
      </c>
      <c r="D9" s="50">
        <f>SUM(B9:C9)</f>
        <v>24875.443</v>
      </c>
      <c r="E9" s="50"/>
      <c r="F9" s="50">
        <f>SUM(F10:F14)</f>
        <v>12082.800000000001</v>
      </c>
      <c r="G9" s="51">
        <f>SUM(G11:G14)</f>
        <v>11601.9</v>
      </c>
      <c r="H9" s="50">
        <f>SUM(H10:H14)</f>
        <v>23684.7</v>
      </c>
      <c r="I9" s="50"/>
      <c r="J9" s="50">
        <f>SUM(J10:J14)</f>
        <v>12253.4</v>
      </c>
      <c r="K9" s="51">
        <f>SUM(K11:K14)</f>
        <v>11500.5</v>
      </c>
      <c r="L9" s="50">
        <f>SUM(L10:L14)</f>
        <v>23753.9</v>
      </c>
      <c r="M9" s="20"/>
    </row>
    <row r="10" spans="1:12" ht="16.5" customHeight="1">
      <c r="A10" s="18" t="s">
        <v>17</v>
      </c>
      <c r="B10" s="42">
        <v>2672.665</v>
      </c>
      <c r="C10" s="51" t="s">
        <v>16</v>
      </c>
      <c r="D10" s="42">
        <f>B10</f>
        <v>2672.665</v>
      </c>
      <c r="E10" s="42"/>
      <c r="F10" s="42">
        <v>3059.2</v>
      </c>
      <c r="G10" s="51" t="s">
        <v>16</v>
      </c>
      <c r="H10" s="42">
        <f>F10</f>
        <v>3059.2</v>
      </c>
      <c r="I10" s="42"/>
      <c r="J10" s="42">
        <v>3195.5</v>
      </c>
      <c r="K10" s="51" t="s">
        <v>16</v>
      </c>
      <c r="L10" s="42">
        <f>J10</f>
        <v>3195.5</v>
      </c>
    </row>
    <row r="11" spans="1:12" ht="16.5" customHeight="1">
      <c r="A11" s="2" t="s">
        <v>21</v>
      </c>
      <c r="B11" s="11">
        <v>7874.285</v>
      </c>
      <c r="C11" s="12">
        <v>11522.9</v>
      </c>
      <c r="D11" s="11">
        <f>SUM(B11:C11)</f>
        <v>19397.184999999998</v>
      </c>
      <c r="E11" s="11"/>
      <c r="F11" s="11">
        <v>7906.1</v>
      </c>
      <c r="G11" s="12">
        <v>11577.6</v>
      </c>
      <c r="H11" s="11">
        <f>SUM(F11:G11)</f>
        <v>19483.7</v>
      </c>
      <c r="I11" s="11"/>
      <c r="J11" s="11">
        <v>7919.7</v>
      </c>
      <c r="K11" s="12">
        <v>11500.5</v>
      </c>
      <c r="L11" s="11">
        <f>SUM(J11:K11)</f>
        <v>19420.2</v>
      </c>
    </row>
    <row r="12" spans="1:12" ht="16.5" customHeight="1">
      <c r="A12" s="2" t="s">
        <v>22</v>
      </c>
      <c r="B12" s="45" t="s">
        <v>16</v>
      </c>
      <c r="C12" s="45" t="s">
        <v>16</v>
      </c>
      <c r="D12" s="45" t="s">
        <v>16</v>
      </c>
      <c r="E12" s="11"/>
      <c r="F12" s="11">
        <v>894.2</v>
      </c>
      <c r="G12" s="45" t="s">
        <v>16</v>
      </c>
      <c r="H12" s="11">
        <f>F12</f>
        <v>894.2</v>
      </c>
      <c r="I12" s="11"/>
      <c r="J12" s="41">
        <v>1105.3</v>
      </c>
      <c r="K12" s="51" t="s">
        <v>16</v>
      </c>
      <c r="L12" s="11">
        <f>J12</f>
        <v>1105.3</v>
      </c>
    </row>
    <row r="13" spans="1:13" ht="16.5" customHeight="1">
      <c r="A13" s="2" t="s">
        <v>18</v>
      </c>
      <c r="B13" s="11">
        <v>2618.849</v>
      </c>
      <c r="C13" s="12">
        <v>155.7</v>
      </c>
      <c r="D13" s="11">
        <f>SUM(B13:C13)</f>
        <v>2774.549</v>
      </c>
      <c r="E13" s="11"/>
      <c r="F13" s="11">
        <v>193.2</v>
      </c>
      <c r="G13" s="12">
        <v>24.3</v>
      </c>
      <c r="H13" s="11">
        <f>SUM(F13:G13)</f>
        <v>217.5</v>
      </c>
      <c r="I13" s="11"/>
      <c r="J13" s="41">
        <v>0</v>
      </c>
      <c r="K13" s="12">
        <v>0</v>
      </c>
      <c r="L13" s="11">
        <f>SUM(J13:K13)</f>
        <v>0</v>
      </c>
      <c r="M13" s="31"/>
    </row>
    <row r="14" spans="1:12" ht="16.5" customHeight="1">
      <c r="A14" s="2" t="s">
        <v>19</v>
      </c>
      <c r="B14" s="12">
        <v>31.044</v>
      </c>
      <c r="C14" s="48" t="s">
        <v>16</v>
      </c>
      <c r="D14" s="14">
        <f>B14</f>
        <v>31.044</v>
      </c>
      <c r="E14" s="13"/>
      <c r="F14" s="14">
        <v>30.1</v>
      </c>
      <c r="G14" s="48" t="s">
        <v>16</v>
      </c>
      <c r="H14" s="14">
        <f>F14</f>
        <v>30.1</v>
      </c>
      <c r="I14" s="13"/>
      <c r="J14" s="14">
        <v>32.9</v>
      </c>
      <c r="K14" s="48" t="s">
        <v>16</v>
      </c>
      <c r="L14" s="14">
        <f>J14</f>
        <v>32.9</v>
      </c>
    </row>
    <row r="15" spans="1:13" ht="24" customHeight="1">
      <c r="A15" s="9"/>
      <c r="B15" s="38"/>
      <c r="C15" s="41"/>
      <c r="D15" s="42"/>
      <c r="E15" s="42"/>
      <c r="F15" s="42"/>
      <c r="G15" s="41"/>
      <c r="H15" s="42"/>
      <c r="I15" s="42"/>
      <c r="J15" s="42"/>
      <c r="K15" s="41"/>
      <c r="L15" s="42"/>
      <c r="M15" s="20"/>
    </row>
    <row r="16" spans="1:12" s="15" customFormat="1" ht="71.25" customHeight="1">
      <c r="A16" s="58" t="s">
        <v>29</v>
      </c>
      <c r="B16" s="59"/>
      <c r="C16" s="59"/>
      <c r="D16" s="59"/>
      <c r="E16" s="59"/>
      <c r="F16" s="59"/>
      <c r="G16" s="59"/>
      <c r="H16" s="59"/>
      <c r="I16" s="59"/>
      <c r="J16" s="59"/>
      <c r="K16" s="59"/>
      <c r="L16" s="59"/>
    </row>
    <row r="17" spans="1:12" s="15" customFormat="1" ht="15.75" customHeight="1">
      <c r="A17" s="16"/>
      <c r="B17" s="16"/>
      <c r="C17" s="16"/>
      <c r="D17" s="16"/>
      <c r="E17" s="16"/>
      <c r="F17" s="16"/>
      <c r="G17" s="16"/>
      <c r="H17" s="16"/>
      <c r="I17" s="16"/>
      <c r="J17" s="16"/>
      <c r="K17" s="16"/>
      <c r="L17" s="16"/>
    </row>
    <row r="18" spans="1:12" s="15" customFormat="1" ht="16.5" customHeight="1">
      <c r="A18" s="16"/>
      <c r="B18" s="16"/>
      <c r="C18" s="16"/>
      <c r="D18" s="16"/>
      <c r="E18" s="16"/>
      <c r="F18" s="16"/>
      <c r="G18" s="16"/>
      <c r="H18" s="16"/>
      <c r="I18" s="16"/>
      <c r="J18" s="16"/>
      <c r="K18" s="16"/>
      <c r="L18" s="16"/>
    </row>
    <row r="20" spans="1:10" ht="12.75" customHeight="1">
      <c r="A20" s="27"/>
      <c r="B20" s="26"/>
      <c r="C20" s="26"/>
      <c r="D20" s="26"/>
      <c r="E20" s="26"/>
      <c r="F20" s="26"/>
      <c r="G20" s="20"/>
      <c r="H20" s="20"/>
      <c r="I20" s="20"/>
      <c r="J20" s="20"/>
    </row>
    <row r="21" spans="1:10" ht="14.25" customHeight="1">
      <c r="A21" s="25"/>
      <c r="B21" s="26"/>
      <c r="C21" s="26"/>
      <c r="D21" s="26"/>
      <c r="E21" s="26"/>
      <c r="F21" s="26"/>
      <c r="G21" s="20"/>
      <c r="H21" s="20"/>
      <c r="I21" s="20"/>
      <c r="J21" s="20"/>
    </row>
    <row r="22" spans="1:10" ht="11.25" customHeight="1">
      <c r="A22" s="24"/>
      <c r="B22" s="30"/>
      <c r="C22" s="20"/>
      <c r="D22" s="30"/>
      <c r="E22" s="20"/>
      <c r="F22" s="20"/>
      <c r="G22" s="30"/>
      <c r="H22" s="20"/>
      <c r="I22" s="20"/>
      <c r="J22" s="30"/>
    </row>
    <row r="23" spans="1:10" ht="20.25" customHeight="1">
      <c r="A23" s="18"/>
      <c r="B23" s="18"/>
      <c r="C23" s="20"/>
      <c r="D23" s="18"/>
      <c r="E23" s="20"/>
      <c r="F23" s="20"/>
      <c r="G23" s="18"/>
      <c r="H23" s="20"/>
      <c r="I23" s="20"/>
      <c r="J23" s="18"/>
    </row>
    <row r="24" spans="1:10" ht="12.75">
      <c r="A24" s="17"/>
      <c r="B24" s="19"/>
      <c r="C24" s="20"/>
      <c r="D24" s="18"/>
      <c r="E24" s="20"/>
      <c r="F24" s="20"/>
      <c r="G24" s="18"/>
      <c r="H24" s="20"/>
      <c r="I24" s="20"/>
      <c r="J24" s="19"/>
    </row>
    <row r="25" spans="1:10" ht="12.75">
      <c r="A25" s="17"/>
      <c r="B25" s="18"/>
      <c r="C25" s="20"/>
      <c r="D25" s="19"/>
      <c r="E25" s="20"/>
      <c r="F25" s="20"/>
      <c r="G25" s="18"/>
      <c r="H25" s="20"/>
      <c r="I25" s="20"/>
      <c r="J25" s="19"/>
    </row>
    <row r="26" spans="1:10" ht="15.75" customHeight="1">
      <c r="A26" s="18"/>
      <c r="B26" s="18"/>
      <c r="C26" s="20"/>
      <c r="D26" s="18"/>
      <c r="E26" s="20"/>
      <c r="F26" s="20"/>
      <c r="G26" s="18"/>
      <c r="H26" s="20"/>
      <c r="I26" s="20"/>
      <c r="J26" s="18"/>
    </row>
    <row r="27" spans="1:10" ht="12.75">
      <c r="A27" s="17"/>
      <c r="B27" s="19"/>
      <c r="C27" s="20"/>
      <c r="D27" s="18"/>
      <c r="E27" s="20"/>
      <c r="F27" s="20"/>
      <c r="G27" s="18"/>
      <c r="H27" s="20"/>
      <c r="I27" s="20"/>
      <c r="J27" s="19"/>
    </row>
  </sheetData>
  <mergeCells count="8">
    <mergeCell ref="A16:L16"/>
    <mergeCell ref="A6:L6"/>
    <mergeCell ref="A1:L1"/>
    <mergeCell ref="A4:L4"/>
    <mergeCell ref="F7:H7"/>
    <mergeCell ref="J7:L7"/>
    <mergeCell ref="B7:D7"/>
    <mergeCell ref="A2:D2"/>
  </mergeCells>
  <printOptions/>
  <pageMargins left="0.7874015748031497" right="0.1968503937007874" top="0.984251968503937" bottom="0.7874015748031497" header="0.5118110236220472" footer="0.5118110236220472"/>
  <pageSetup firstPageNumber="19" useFirstPageNumber="1"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M49"/>
  <sheetViews>
    <sheetView workbookViewId="0" topLeftCell="A1">
      <selection activeCell="S18" sqref="S18"/>
    </sheetView>
  </sheetViews>
  <sheetFormatPr defaultColWidth="9.140625" defaultRowHeight="12.75"/>
  <cols>
    <col min="1" max="1" width="21.421875" style="0" customWidth="1"/>
    <col min="2" max="2" width="11.57421875" style="0" customWidth="1"/>
    <col min="3" max="3" width="10.28125" style="0" customWidth="1"/>
    <col min="4" max="6" width="10.421875" style="0" customWidth="1"/>
    <col min="7" max="7" width="10.28125" style="0" customWidth="1"/>
  </cols>
  <sheetData>
    <row r="1" spans="1:8" ht="27.75" customHeight="1">
      <c r="A1" s="63" t="s">
        <v>24</v>
      </c>
      <c r="B1" s="63"/>
      <c r="C1" s="63"/>
      <c r="D1" s="63"/>
      <c r="E1" s="63"/>
      <c r="F1" s="63"/>
      <c r="G1" s="63"/>
      <c r="H1" s="63"/>
    </row>
    <row r="2" spans="1:8" ht="7.5" customHeight="1">
      <c r="A2" s="40"/>
      <c r="B2" s="40"/>
      <c r="C2" s="40"/>
      <c r="D2" s="40"/>
      <c r="E2" s="40"/>
      <c r="F2" s="40"/>
      <c r="G2" s="40"/>
      <c r="H2" s="40"/>
    </row>
    <row r="3" spans="1:10" ht="24.75" customHeight="1">
      <c r="A3" s="60" t="s">
        <v>32</v>
      </c>
      <c r="B3" s="60"/>
      <c r="C3" s="65"/>
      <c r="D3" s="65"/>
      <c r="E3" s="65"/>
      <c r="F3" s="65"/>
      <c r="G3" s="65"/>
      <c r="H3" s="66"/>
      <c r="J3" s="34"/>
    </row>
    <row r="4" spans="1:11" ht="27" customHeight="1">
      <c r="A4" s="6" t="s">
        <v>4</v>
      </c>
      <c r="B4" s="6"/>
      <c r="C4" s="8" t="s">
        <v>25</v>
      </c>
      <c r="D4" s="8" t="s">
        <v>26</v>
      </c>
      <c r="E4" s="8" t="s">
        <v>27</v>
      </c>
      <c r="F4" s="8" t="s">
        <v>28</v>
      </c>
      <c r="G4" s="8" t="s">
        <v>11</v>
      </c>
      <c r="H4" s="20"/>
      <c r="K4" s="30"/>
    </row>
    <row r="5" spans="1:11" ht="18.75" customHeight="1">
      <c r="A5" s="10" t="s">
        <v>23</v>
      </c>
      <c r="B5" s="10"/>
      <c r="C5" s="47">
        <f>C6</f>
        <v>344600</v>
      </c>
      <c r="D5" s="47">
        <f>D6+D9</f>
        <v>9600</v>
      </c>
      <c r="E5" s="46" t="s">
        <v>16</v>
      </c>
      <c r="F5" s="46">
        <f>SUM(F6)</f>
        <v>400</v>
      </c>
      <c r="G5" s="47">
        <f>G6+G9</f>
        <v>354600</v>
      </c>
      <c r="H5" s="5"/>
      <c r="K5" s="2"/>
    </row>
    <row r="6" spans="1:11" ht="12" customHeight="1">
      <c r="A6" s="3" t="s">
        <v>5</v>
      </c>
      <c r="B6" s="3"/>
      <c r="C6" s="4">
        <f>SUM(C7:C8)</f>
        <v>344600</v>
      </c>
      <c r="D6" s="32">
        <f>SUM(D7:D8)</f>
        <v>800</v>
      </c>
      <c r="E6" s="46" t="s">
        <v>16</v>
      </c>
      <c r="F6" s="32">
        <f>SUM(F7:F8)</f>
        <v>400</v>
      </c>
      <c r="G6" s="4">
        <f>SUM(C6:F6)</f>
        <v>345800</v>
      </c>
      <c r="K6" s="4"/>
    </row>
    <row r="7" spans="1:11" ht="12" customHeight="1">
      <c r="A7" s="3" t="s">
        <v>7</v>
      </c>
      <c r="B7" s="3"/>
      <c r="C7" s="4">
        <f>SUM(C28-C21-C14)</f>
        <v>167500</v>
      </c>
      <c r="D7" s="32">
        <v>300</v>
      </c>
      <c r="E7" s="46" t="s">
        <v>16</v>
      </c>
      <c r="F7" s="32">
        <v>200</v>
      </c>
      <c r="G7" s="4">
        <f>SUM(C7:F7)</f>
        <v>168000</v>
      </c>
      <c r="K7" s="4"/>
    </row>
    <row r="8" spans="1:11" ht="12" customHeight="1">
      <c r="A8" s="3" t="s">
        <v>8</v>
      </c>
      <c r="B8" s="3"/>
      <c r="C8" s="4">
        <f>SUM(C29-C22-C15)</f>
        <v>177100</v>
      </c>
      <c r="D8" s="32">
        <v>500</v>
      </c>
      <c r="E8" s="46" t="s">
        <v>16</v>
      </c>
      <c r="F8" s="32">
        <v>200</v>
      </c>
      <c r="G8" s="4">
        <f>SUM(C8:F8)</f>
        <v>177800</v>
      </c>
      <c r="K8" s="4"/>
    </row>
    <row r="9" spans="1:11" ht="12" customHeight="1">
      <c r="A9" s="3" t="s">
        <v>6</v>
      </c>
      <c r="B9" s="3"/>
      <c r="C9" s="54" t="s">
        <v>16</v>
      </c>
      <c r="D9" s="4">
        <f>SUM(D10:D11)</f>
        <v>8800</v>
      </c>
      <c r="E9" s="46" t="s">
        <v>16</v>
      </c>
      <c r="F9" s="32">
        <v>0</v>
      </c>
      <c r="G9" s="4">
        <f aca="true" t="shared" si="0" ref="G9:G32">SUM(C9:E9)</f>
        <v>8800</v>
      </c>
      <c r="K9" s="32"/>
    </row>
    <row r="10" spans="1:11" ht="12" customHeight="1">
      <c r="A10" s="3" t="s">
        <v>7</v>
      </c>
      <c r="B10" s="3"/>
      <c r="C10" s="54" t="s">
        <v>16</v>
      </c>
      <c r="D10" s="4">
        <v>4100</v>
      </c>
      <c r="E10" s="46" t="s">
        <v>16</v>
      </c>
      <c r="F10" s="32">
        <v>0</v>
      </c>
      <c r="G10" s="4">
        <f t="shared" si="0"/>
        <v>4100</v>
      </c>
      <c r="K10" s="32"/>
    </row>
    <row r="11" spans="1:11" ht="12" customHeight="1">
      <c r="A11" s="3" t="s">
        <v>8</v>
      </c>
      <c r="B11" s="3"/>
      <c r="C11" s="54" t="s">
        <v>16</v>
      </c>
      <c r="D11" s="4">
        <v>4700</v>
      </c>
      <c r="E11" s="46" t="s">
        <v>16</v>
      </c>
      <c r="F11" s="32">
        <v>0</v>
      </c>
      <c r="G11" s="4">
        <f t="shared" si="0"/>
        <v>4700</v>
      </c>
      <c r="K11" s="32"/>
    </row>
    <row r="12" spans="1:11" ht="15" customHeight="1">
      <c r="A12" s="10" t="s">
        <v>9</v>
      </c>
      <c r="B12" s="10"/>
      <c r="C12" s="47">
        <f>C13</f>
        <v>3300</v>
      </c>
      <c r="D12" s="47">
        <f>D16</f>
        <v>14600</v>
      </c>
      <c r="E12" s="47">
        <f>E16</f>
        <v>1800</v>
      </c>
      <c r="F12" s="46" t="s">
        <v>16</v>
      </c>
      <c r="G12" s="47">
        <f>G13+G16</f>
        <v>19700</v>
      </c>
      <c r="H12" s="5"/>
      <c r="K12" s="2"/>
    </row>
    <row r="13" spans="1:11" ht="12" customHeight="1">
      <c r="A13" s="3" t="s">
        <v>5</v>
      </c>
      <c r="B13" s="3"/>
      <c r="C13" s="4">
        <v>3300</v>
      </c>
      <c r="D13" s="54" t="s">
        <v>16</v>
      </c>
      <c r="E13" s="46" t="s">
        <v>16</v>
      </c>
      <c r="F13" s="46" t="s">
        <v>16</v>
      </c>
      <c r="G13" s="4">
        <f t="shared" si="0"/>
        <v>3300</v>
      </c>
      <c r="H13" s="5"/>
      <c r="K13" s="4"/>
    </row>
    <row r="14" spans="1:11" ht="12" customHeight="1">
      <c r="A14" s="3" t="s">
        <v>7</v>
      </c>
      <c r="B14" s="3"/>
      <c r="C14" s="4">
        <v>2200</v>
      </c>
      <c r="D14" s="54" t="s">
        <v>16</v>
      </c>
      <c r="E14" s="46" t="s">
        <v>16</v>
      </c>
      <c r="F14" s="46" t="s">
        <v>16</v>
      </c>
      <c r="G14" s="4">
        <f t="shared" si="0"/>
        <v>2200</v>
      </c>
      <c r="H14" s="5"/>
      <c r="K14" s="4"/>
    </row>
    <row r="15" spans="1:11" ht="12" customHeight="1">
      <c r="A15" s="3" t="s">
        <v>8</v>
      </c>
      <c r="B15" s="3"/>
      <c r="C15" s="4">
        <v>1100</v>
      </c>
      <c r="D15" s="54" t="s">
        <v>16</v>
      </c>
      <c r="E15" s="46" t="s">
        <v>16</v>
      </c>
      <c r="F15" s="46" t="s">
        <v>16</v>
      </c>
      <c r="G15" s="4">
        <f t="shared" si="0"/>
        <v>1100</v>
      </c>
      <c r="H15" s="5"/>
      <c r="K15" s="4"/>
    </row>
    <row r="16" spans="1:11" ht="12" customHeight="1">
      <c r="A16" s="3" t="s">
        <v>6</v>
      </c>
      <c r="B16" s="3"/>
      <c r="C16" s="54" t="s">
        <v>16</v>
      </c>
      <c r="D16" s="4">
        <f>SUM(D17:D18)</f>
        <v>14600</v>
      </c>
      <c r="E16" s="4">
        <f>SUM(E17:E18)</f>
        <v>1800</v>
      </c>
      <c r="F16" s="46" t="s">
        <v>16</v>
      </c>
      <c r="G16" s="4">
        <f t="shared" si="0"/>
        <v>16400</v>
      </c>
      <c r="H16" s="5"/>
      <c r="K16" s="32"/>
    </row>
    <row r="17" spans="1:11" ht="12" customHeight="1">
      <c r="A17" s="3" t="s">
        <v>7</v>
      </c>
      <c r="B17" s="3"/>
      <c r="C17" s="54" t="s">
        <v>16</v>
      </c>
      <c r="D17" s="4">
        <v>9100</v>
      </c>
      <c r="E17" s="4">
        <v>1200</v>
      </c>
      <c r="F17" s="46" t="s">
        <v>16</v>
      </c>
      <c r="G17" s="4">
        <f t="shared" si="0"/>
        <v>10300</v>
      </c>
      <c r="H17" s="5"/>
      <c r="K17" s="32"/>
    </row>
    <row r="18" spans="1:11" ht="12" customHeight="1">
      <c r="A18" s="3" t="s">
        <v>8</v>
      </c>
      <c r="B18" s="3"/>
      <c r="C18" s="54" t="s">
        <v>16</v>
      </c>
      <c r="D18" s="4">
        <v>5500</v>
      </c>
      <c r="E18" s="4">
        <v>600</v>
      </c>
      <c r="F18" s="46" t="s">
        <v>16</v>
      </c>
      <c r="G18" s="4">
        <f t="shared" si="0"/>
        <v>6100</v>
      </c>
      <c r="H18" s="5"/>
      <c r="K18" s="32"/>
    </row>
    <row r="19" spans="1:11" ht="15" customHeight="1">
      <c r="A19" s="10" t="s">
        <v>10</v>
      </c>
      <c r="B19" s="10"/>
      <c r="C19" s="47">
        <f>C20</f>
        <v>4400</v>
      </c>
      <c r="D19" s="47">
        <f>D23</f>
        <v>66500</v>
      </c>
      <c r="E19" s="47">
        <f>E23</f>
        <v>23400</v>
      </c>
      <c r="F19" s="46" t="s">
        <v>16</v>
      </c>
      <c r="G19" s="47">
        <f>G20+G23</f>
        <v>94300</v>
      </c>
      <c r="H19" s="5"/>
      <c r="K19" s="2"/>
    </row>
    <row r="20" spans="1:11" ht="12" customHeight="1">
      <c r="A20" s="3" t="s">
        <v>5</v>
      </c>
      <c r="B20" s="3"/>
      <c r="C20" s="4">
        <v>4400</v>
      </c>
      <c r="D20" s="54" t="s">
        <v>16</v>
      </c>
      <c r="E20" s="46" t="s">
        <v>16</v>
      </c>
      <c r="F20" s="46" t="s">
        <v>16</v>
      </c>
      <c r="G20" s="4">
        <f t="shared" si="0"/>
        <v>4400</v>
      </c>
      <c r="H20" s="5"/>
      <c r="K20" s="4"/>
    </row>
    <row r="21" spans="1:11" ht="12" customHeight="1">
      <c r="A21" s="3" t="s">
        <v>7</v>
      </c>
      <c r="B21" s="3"/>
      <c r="C21" s="4">
        <v>2600</v>
      </c>
      <c r="D21" s="54" t="s">
        <v>16</v>
      </c>
      <c r="E21" s="46" t="s">
        <v>16</v>
      </c>
      <c r="F21" s="46" t="s">
        <v>16</v>
      </c>
      <c r="G21" s="4">
        <f t="shared" si="0"/>
        <v>2600</v>
      </c>
      <c r="H21" s="5"/>
      <c r="K21" s="4"/>
    </row>
    <row r="22" spans="1:11" ht="12" customHeight="1">
      <c r="A22" s="3" t="s">
        <v>8</v>
      </c>
      <c r="B22" s="3"/>
      <c r="C22" s="4">
        <v>1800</v>
      </c>
      <c r="D22" s="54" t="s">
        <v>16</v>
      </c>
      <c r="E22" s="46" t="s">
        <v>16</v>
      </c>
      <c r="F22" s="46" t="s">
        <v>16</v>
      </c>
      <c r="G22" s="4">
        <f t="shared" si="0"/>
        <v>1800</v>
      </c>
      <c r="H22" s="5"/>
      <c r="K22" s="4"/>
    </row>
    <row r="23" spans="1:11" ht="12" customHeight="1">
      <c r="A23" s="3" t="s">
        <v>6</v>
      </c>
      <c r="B23" s="3"/>
      <c r="C23" s="54" t="s">
        <v>16</v>
      </c>
      <c r="D23" s="4">
        <f>SUM(D24:D25)</f>
        <v>66500</v>
      </c>
      <c r="E23" s="4">
        <f>SUM(E24:E25)</f>
        <v>23400</v>
      </c>
      <c r="F23" s="46" t="s">
        <v>16</v>
      </c>
      <c r="G23" s="4">
        <f t="shared" si="0"/>
        <v>89900</v>
      </c>
      <c r="H23" s="5"/>
      <c r="K23" s="32"/>
    </row>
    <row r="24" spans="1:11" ht="12" customHeight="1">
      <c r="A24" s="3" t="s">
        <v>7</v>
      </c>
      <c r="B24" s="3"/>
      <c r="C24" s="54" t="s">
        <v>16</v>
      </c>
      <c r="D24" s="4">
        <v>44100</v>
      </c>
      <c r="E24" s="4">
        <v>17200</v>
      </c>
      <c r="F24" s="46" t="s">
        <v>16</v>
      </c>
      <c r="G24" s="4">
        <f t="shared" si="0"/>
        <v>61300</v>
      </c>
      <c r="H24" s="5"/>
      <c r="K24" s="32"/>
    </row>
    <row r="25" spans="1:11" ht="12" customHeight="1">
      <c r="A25" s="3" t="s">
        <v>8</v>
      </c>
      <c r="B25" s="3"/>
      <c r="C25" s="54" t="s">
        <v>16</v>
      </c>
      <c r="D25" s="4">
        <v>22400</v>
      </c>
      <c r="E25" s="4">
        <v>6200</v>
      </c>
      <c r="F25" s="46" t="s">
        <v>16</v>
      </c>
      <c r="G25" s="4">
        <f t="shared" si="0"/>
        <v>28600</v>
      </c>
      <c r="H25" s="5"/>
      <c r="K25" s="32"/>
    </row>
    <row r="26" spans="1:11" ht="15" customHeight="1">
      <c r="A26" s="10" t="s">
        <v>12</v>
      </c>
      <c r="B26" s="10"/>
      <c r="C26" s="57">
        <f>C27</f>
        <v>352300</v>
      </c>
      <c r="D26" s="53">
        <f>D27+D30</f>
        <v>90700</v>
      </c>
      <c r="E26" s="53">
        <f>E30</f>
        <v>25200</v>
      </c>
      <c r="F26" s="46">
        <f>SUM(F27)</f>
        <v>400</v>
      </c>
      <c r="G26" s="53">
        <f>SUM(C26:F26)</f>
        <v>468600</v>
      </c>
      <c r="H26" s="5"/>
      <c r="I26" s="5"/>
      <c r="J26" s="5"/>
      <c r="K26" s="5"/>
    </row>
    <row r="27" spans="1:11" ht="12" customHeight="1">
      <c r="A27" s="3" t="s">
        <v>5</v>
      </c>
      <c r="B27" s="3"/>
      <c r="C27" s="4">
        <v>352300</v>
      </c>
      <c r="D27" s="32">
        <f>D6</f>
        <v>800</v>
      </c>
      <c r="E27" s="46" t="s">
        <v>16</v>
      </c>
      <c r="F27" s="32">
        <f>SUM(F28:F29)</f>
        <v>400</v>
      </c>
      <c r="G27" s="4">
        <f>SUM(C27:F27)</f>
        <v>353500</v>
      </c>
      <c r="H27" s="5"/>
      <c r="K27" s="4"/>
    </row>
    <row r="28" spans="1:11" ht="12" customHeight="1">
      <c r="A28" s="3" t="s">
        <v>7</v>
      </c>
      <c r="B28" s="3"/>
      <c r="C28" s="4">
        <v>172300</v>
      </c>
      <c r="D28" s="32">
        <f>D7</f>
        <v>300</v>
      </c>
      <c r="E28" s="46" t="s">
        <v>16</v>
      </c>
      <c r="F28" s="32">
        <v>200</v>
      </c>
      <c r="G28" s="4">
        <f>SUM(C28:F28)</f>
        <v>172800</v>
      </c>
      <c r="H28" s="5"/>
      <c r="K28" s="4"/>
    </row>
    <row r="29" spans="1:11" ht="12" customHeight="1">
      <c r="A29" s="3" t="s">
        <v>8</v>
      </c>
      <c r="B29" s="3"/>
      <c r="C29" s="4">
        <v>180000</v>
      </c>
      <c r="D29" s="32">
        <f>D8</f>
        <v>500</v>
      </c>
      <c r="E29" s="46" t="s">
        <v>16</v>
      </c>
      <c r="F29" s="32">
        <v>200</v>
      </c>
      <c r="G29" s="4">
        <f>SUM(C29:F29)</f>
        <v>180700</v>
      </c>
      <c r="K29" s="4"/>
    </row>
    <row r="30" spans="1:11" ht="12" customHeight="1">
      <c r="A30" s="17" t="s">
        <v>6</v>
      </c>
      <c r="B30" s="17"/>
      <c r="C30" s="54" t="s">
        <v>16</v>
      </c>
      <c r="D30" s="4">
        <f>D9+D16+D23</f>
        <v>89900</v>
      </c>
      <c r="E30" s="4">
        <f>E16+E23</f>
        <v>25200</v>
      </c>
      <c r="F30" s="32">
        <v>0</v>
      </c>
      <c r="G30" s="4">
        <f>SUM(C30:E30)</f>
        <v>115100</v>
      </c>
      <c r="K30" s="32"/>
    </row>
    <row r="31" spans="1:11" ht="12" customHeight="1">
      <c r="A31" s="17" t="s">
        <v>7</v>
      </c>
      <c r="B31" s="17"/>
      <c r="C31" s="55" t="s">
        <v>16</v>
      </c>
      <c r="D31" s="19">
        <f>D10+D17+D24</f>
        <v>57300</v>
      </c>
      <c r="E31" s="19">
        <f>E17+E24</f>
        <v>18400</v>
      </c>
      <c r="F31" s="32">
        <v>0</v>
      </c>
      <c r="G31" s="19">
        <f t="shared" si="0"/>
        <v>75700</v>
      </c>
      <c r="K31" s="32"/>
    </row>
    <row r="32" spans="1:11" ht="12" customHeight="1">
      <c r="A32" s="52" t="s">
        <v>8</v>
      </c>
      <c r="B32" s="52"/>
      <c r="C32" s="56" t="s">
        <v>16</v>
      </c>
      <c r="D32" s="23">
        <f>D11+D18+D25</f>
        <v>32600</v>
      </c>
      <c r="E32" s="23">
        <f>E18+E25</f>
        <v>6800</v>
      </c>
      <c r="F32" s="7">
        <v>0</v>
      </c>
      <c r="G32" s="23">
        <f t="shared" si="0"/>
        <v>39400</v>
      </c>
      <c r="K32" s="35" t="s">
        <v>13</v>
      </c>
    </row>
    <row r="33" spans="1:10" ht="24" customHeight="1">
      <c r="A33" s="36"/>
      <c r="B33" s="44"/>
      <c r="C33" s="43"/>
      <c r="D33" s="19"/>
      <c r="E33" s="19"/>
      <c r="F33" s="19"/>
      <c r="G33" s="19"/>
      <c r="H33" s="19"/>
      <c r="I33" s="20"/>
      <c r="J33" s="5"/>
    </row>
    <row r="34" spans="1:9" ht="72" customHeight="1">
      <c r="A34" s="67" t="s">
        <v>31</v>
      </c>
      <c r="B34" s="58"/>
      <c r="C34" s="58"/>
      <c r="D34" s="58"/>
      <c r="E34" s="58"/>
      <c r="F34" s="58"/>
      <c r="G34" s="58"/>
      <c r="H34" s="58"/>
      <c r="I34" s="24"/>
    </row>
    <row r="35" spans="1:9" ht="15.75" customHeight="1">
      <c r="A35" s="39"/>
      <c r="B35" s="39"/>
      <c r="C35" s="39"/>
      <c r="D35" s="39"/>
      <c r="E35" s="39"/>
      <c r="F35" s="39"/>
      <c r="G35" s="39"/>
      <c r="H35" s="39"/>
      <c r="I35" s="39"/>
    </row>
    <row r="36" spans="7:8" ht="13.5" customHeight="1">
      <c r="G36" s="15"/>
      <c r="H36" s="15"/>
    </row>
    <row r="42" spans="8:13" ht="12.75">
      <c r="H42" s="27"/>
      <c r="I42" s="26"/>
      <c r="J42" s="26"/>
      <c r="K42" s="26"/>
      <c r="L42" s="26"/>
      <c r="M42" s="26"/>
    </row>
    <row r="48" spans="8:13" ht="12.75">
      <c r="H48" s="28"/>
      <c r="I48" s="28"/>
      <c r="J48" s="28"/>
      <c r="K48" s="28"/>
      <c r="L48" s="28"/>
      <c r="M48" s="28"/>
    </row>
    <row r="49" spans="8:13" ht="12.75">
      <c r="H49" s="29"/>
      <c r="I49" s="29"/>
      <c r="J49" s="29"/>
      <c r="K49" s="29"/>
      <c r="L49" s="29"/>
      <c r="M49" s="29"/>
    </row>
  </sheetData>
  <mergeCells count="3">
    <mergeCell ref="A1:H1"/>
    <mergeCell ref="A3:H3"/>
    <mergeCell ref="A34:H34"/>
  </mergeCells>
  <printOptions/>
  <pageMargins left="0.7874015748031497" right="0.1968503937007874" top="0.984251968503937" bottom="0.1968503937007874" header="0.5118110236220472" footer="0.5118110236220472"/>
  <pageSetup firstPageNumber="20" useFirstPageNumber="1"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Kristina Melander</cp:lastModifiedBy>
  <cp:lastPrinted>2005-11-30T14:37:29Z</cp:lastPrinted>
  <dcterms:created xsi:type="dcterms:W3CDTF">2001-09-19T12:13:41Z</dcterms:created>
  <dcterms:modified xsi:type="dcterms:W3CDTF">2007-05-30T09:16:24Z</dcterms:modified>
  <cp:category/>
  <cp:version/>
  <cp:contentType/>
  <cp:contentStatus/>
</cp:coreProperties>
</file>