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5" yWindow="0" windowWidth="10320" windowHeight="12525" tabRatio="813" activeTab="0"/>
  </bookViews>
  <sheets>
    <sheet name="Tabell 3.1" sheetId="1" r:id="rId1"/>
    <sheet name="Tabell 3.2 " sheetId="2" r:id="rId2"/>
    <sheet name="Tabell 3.3" sheetId="3" r:id="rId3"/>
    <sheet name="Tabell 3.4" sheetId="4" r:id="rId4"/>
    <sheet name="Tabell 3.5" sheetId="5" r:id="rId5"/>
    <sheet name="Tabell 3.6" sheetId="6" r:id="rId6"/>
    <sheet name="Tabell  3.7" sheetId="7" r:id="rId7"/>
    <sheet name="Tabell 3.8" sheetId="8" r:id="rId8"/>
    <sheet name="Tabell 3.9, 3.10" sheetId="9" r:id="rId9"/>
    <sheet name="Tabell 3.11" sheetId="10" r:id="rId10"/>
    <sheet name="Tabell 3.12" sheetId="11" r:id="rId11"/>
    <sheet name="Tabell 3.13" sheetId="12" r:id="rId12"/>
  </sheets>
  <definedNames>
    <definedName name="_xlnm.Print_Area" localSheetId="6">'Tabell  3.7'!#REF!</definedName>
    <definedName name="_xlnm.Print_Area" localSheetId="0">'Tabell 3.1'!$A$1:$L$26</definedName>
    <definedName name="_xlnm.Print_Area" localSheetId="9">'Tabell 3.11'!$A$1:$R$76</definedName>
    <definedName name="_xlnm.Print_Area" localSheetId="10">'Tabell 3.12'!$A$1:$E$28</definedName>
    <definedName name="_xlnm.Print_Area" localSheetId="11">'Tabell 3.13'!$A$1:$J$29</definedName>
    <definedName name="_xlnm.Print_Area" localSheetId="1">'Tabell 3.2 '!$A$1:$M$35</definedName>
    <definedName name="_xlnm.Print_Area" localSheetId="2">'Tabell 3.3'!$A$1:$K$47</definedName>
    <definedName name="_xlnm.Print_Area" localSheetId="3">'Tabell 3.4'!$A$1:$M$47</definedName>
    <definedName name="_xlnm.Print_Area" localSheetId="4">'Tabell 3.5'!$A$1:$S$121</definedName>
    <definedName name="_xlnm.Print_Area" localSheetId="5">'Tabell 3.6'!$A$1:$M$18</definedName>
    <definedName name="_xlnm.Print_Area" localSheetId="7">'Tabell 3.8'!$A$1:$T$160</definedName>
  </definedNames>
  <calcPr fullCalcOnLoad="1"/>
</workbook>
</file>

<file path=xl/sharedStrings.xml><?xml version="1.0" encoding="utf-8"?>
<sst xmlns="http://schemas.openxmlformats.org/spreadsheetml/2006/main" count="767" uniqueCount="160">
  <si>
    <t>Antal personer</t>
  </si>
  <si>
    <t>Total skuld, miljoner kr</t>
  </si>
  <si>
    <t>Genomsnittlig skuld, kr</t>
  </si>
  <si>
    <t>Män</t>
  </si>
  <si>
    <t>Kvinnor</t>
  </si>
  <si>
    <t>Skuld, kr</t>
  </si>
  <si>
    <t>Antal</t>
  </si>
  <si>
    <t>%</t>
  </si>
  <si>
    <t xml:space="preserve">Antal </t>
  </si>
  <si>
    <t>Nya återbetalningsskyldiga</t>
  </si>
  <si>
    <t>Ålder</t>
  </si>
  <si>
    <t>Årsbelopp, kr</t>
  </si>
  <si>
    <t>Samtliga</t>
  </si>
  <si>
    <t xml:space="preserve">         0</t>
  </si>
  <si>
    <t>Totalt</t>
  </si>
  <si>
    <t>Belopp, 
mnkr</t>
  </si>
  <si>
    <t>Inkomst, kr</t>
  </si>
  <si>
    <t xml:space="preserve">Län
</t>
  </si>
  <si>
    <t>Genomsnittsskuld</t>
  </si>
  <si>
    <t>Stockholm</t>
  </si>
  <si>
    <t>Uppsala</t>
  </si>
  <si>
    <t>Södermanland</t>
  </si>
  <si>
    <t>Östergötland</t>
  </si>
  <si>
    <t>Jönköping</t>
  </si>
  <si>
    <t>Kronoberg</t>
  </si>
  <si>
    <t>Kalmar</t>
  </si>
  <si>
    <t>Gotland</t>
  </si>
  <si>
    <t>Blekinge</t>
  </si>
  <si>
    <t>Skåne</t>
  </si>
  <si>
    <t>Halland</t>
  </si>
  <si>
    <t>Västra Götaland</t>
  </si>
  <si>
    <t>Värmland</t>
  </si>
  <si>
    <t>Örebro</t>
  </si>
  <si>
    <t>Västmanland</t>
  </si>
  <si>
    <t>Dalarna</t>
  </si>
  <si>
    <t>Gävleborg</t>
  </si>
  <si>
    <t>Västernorrland</t>
  </si>
  <si>
    <t>Jämtland</t>
  </si>
  <si>
    <t>Västerbotten</t>
  </si>
  <si>
    <t>Norrbotten</t>
  </si>
  <si>
    <t>Totalt hela landet</t>
  </si>
  <si>
    <t>Genomsnittsinkomst</t>
  </si>
  <si>
    <t>Genomsnittsårsbelopp</t>
  </si>
  <si>
    <t>Återbetalningsskyldiga</t>
  </si>
  <si>
    <t>Tidigare återbetalningsskyldiga</t>
  </si>
  <si>
    <t xml:space="preserve">Samtliga </t>
  </si>
  <si>
    <t xml:space="preserve">År
</t>
  </si>
  <si>
    <t>Totalt inbetalt 
belopp, kr</t>
  </si>
  <si>
    <t>Samtliga återbetalningsskyldiga</t>
  </si>
  <si>
    <t xml:space="preserve">Samtliga återbetalningsskyldiga </t>
  </si>
  <si>
    <t>Icke-återbetalningsskyldiga</t>
  </si>
  <si>
    <t>2008</t>
  </si>
  <si>
    <t>2009</t>
  </si>
  <si>
    <t>Inbetalningstyp och betalningsår</t>
  </si>
  <si>
    <t>Totalt debiterat årsbelopp, miljoner kr</t>
  </si>
  <si>
    <t>Genomsnittligt årsbelopp, kr</t>
  </si>
  <si>
    <t>Förtida återbetalning</t>
  </si>
  <si>
    <t>3                Återbetalning av annuitetslån för studier efter 30 juni 2001</t>
  </si>
  <si>
    <t xml:space="preserve">                  Repayment of student loan after June 30, 2001 (annuity loan) </t>
  </si>
  <si>
    <t>Tabell 3.1     Antal personer med annuitetslån, total och genomsnittlig skuld, fördelat på
                     återbetalningsskyldiga och icke-återbetalningsskyldiga samt kön</t>
  </si>
  <si>
    <t>Tabell 3.2     Antal återbetalningsskyldiga med annuitetslån, fördelat på nya och tidigare
                     återbetalningsskyldiga samt ålder och kön</t>
  </si>
  <si>
    <t>Tabell 3.4      Antal återbetalningsskyldiga med annuitetslån, fördelat på nya och tidigare 
                      återbetalningsskyldiga samt kön och skuldens storlek</t>
  </si>
  <si>
    <t>–29 år</t>
  </si>
  <si>
    <t>30–39 år</t>
  </si>
  <si>
    <t>40–49 år</t>
  </si>
  <si>
    <t xml:space="preserve">              1–  49 999</t>
  </si>
  <si>
    <t xml:space="preserve">     50 000–  99 999</t>
  </si>
  <si>
    <t xml:space="preserve">   100 000–149 999</t>
  </si>
  <si>
    <t xml:space="preserve">   150 000–199 999</t>
  </si>
  <si>
    <t xml:space="preserve">   200 000–249 999</t>
  </si>
  <si>
    <t xml:space="preserve">   250 000–299 999</t>
  </si>
  <si>
    <t xml:space="preserve">   300 000–349 999</t>
  </si>
  <si>
    <t xml:space="preserve">   350 000–399 999</t>
  </si>
  <si>
    <t xml:space="preserve">   400 000–499 999</t>
  </si>
  <si>
    <t xml:space="preserve">   500 000–999 999</t>
  </si>
  <si>
    <t xml:space="preserve">1 000 000– </t>
  </si>
  <si>
    <t>Totalt antal nya återbetalningsskyldiga</t>
  </si>
  <si>
    <t>Tabell 3.5       forts…</t>
  </si>
  <si>
    <t>Totalt antal tidigare återbetalningsskyldiga</t>
  </si>
  <si>
    <t>Totalt antal återbetalningsskyldiga</t>
  </si>
  <si>
    <t>Tabell 3.5     Antal återbetalningsskyldiga med annuitetslån, fördelat på nya och tidigare
                     återbetalningsskyldiga samt ålder, kön och skuldens storlek 1 januari 2010</t>
  </si>
  <si>
    <t>2010</t>
  </si>
  <si>
    <t>Tabell 3.6     Debiterade årsbelopp för annuitetslån, totalt och genomsnittligt, fördelat på nya
                     och tidigare återbetalningsskyldiga samt kön</t>
  </si>
  <si>
    <t>Nya återbetalningsskyldiga 2010</t>
  </si>
  <si>
    <t xml:space="preserve">         1–  1 999</t>
  </si>
  <si>
    <t xml:space="preserve">  2 000–  2 999</t>
  </si>
  <si>
    <t xml:space="preserve">  3 000–  3 999</t>
  </si>
  <si>
    <t xml:space="preserve">  4 000–  4 999</t>
  </si>
  <si>
    <t xml:space="preserve">  5 000–  5 999</t>
  </si>
  <si>
    <t xml:space="preserve">  6 000–  6 999</t>
  </si>
  <si>
    <t xml:space="preserve">  7 000–  7 999</t>
  </si>
  <si>
    <t xml:space="preserve">  8 000–  8 999</t>
  </si>
  <si>
    <t xml:space="preserve">  9 000–  9 999</t>
  </si>
  <si>
    <t xml:space="preserve">10 000–14 999    </t>
  </si>
  <si>
    <t>15 000–19 999</t>
  </si>
  <si>
    <t>20 000–24 999</t>
  </si>
  <si>
    <t>25 000–49 999</t>
  </si>
  <si>
    <t>50 000–</t>
  </si>
  <si>
    <t>Tabell 3.8       forts…</t>
  </si>
  <si>
    <t>Tabell 3.9     Inbetalda belopp 2009 för annuitetslån</t>
  </si>
  <si>
    <t xml:space="preserve">                      Repayment in total 2009 on annuity loan</t>
  </si>
  <si>
    <t>Årsbelopp 2006–2009</t>
  </si>
  <si>
    <t>Slutligt årsbelopp 2006–2007</t>
  </si>
  <si>
    <t>Tabell 3.10    Förtida återbetalning för annuitetslån</t>
  </si>
  <si>
    <t xml:space="preserve">                       Repayment in advance on annuity loan</t>
  </si>
  <si>
    <t>Tabell 3.11       forts…</t>
  </si>
  <si>
    <t>Tabell 3.11    Antal återbetalningsskyldiga 2010 med annuitetslån fördelat på ålder, kön 
                       och inkomst under inkomståret 2008</t>
  </si>
  <si>
    <r>
      <t xml:space="preserve">             </t>
    </r>
    <r>
      <rPr>
        <sz val="10"/>
        <rFont val="Arial"/>
        <family val="2"/>
      </rPr>
      <t xml:space="preserve">          Number of persons 2010 obligated to repay annuity loan, by age, sex and 
                       income during income year 2008</t>
    </r>
  </si>
  <si>
    <t>Tabell 3.8     Antal återbetalningsskyldiga med annuitetslån, fördelat på nya och tidigare
                     återbetalningsskyldiga samt ålder, kön och årsbelopp 1 januari 2010</t>
  </si>
  <si>
    <t>1    Intervallen har ändrats för att undvika att det blir för få personer i vissa intervall.</t>
  </si>
  <si>
    <t xml:space="preserve">
Län</t>
  </si>
  <si>
    <t xml:space="preserve">               0</t>
  </si>
  <si>
    <t xml:space="preserve">               1– 49 999</t>
  </si>
  <si>
    <t xml:space="preserve">      50 000– 99 999</t>
  </si>
  <si>
    <t xml:space="preserve">   400 000–449 999</t>
  </si>
  <si>
    <t xml:space="preserve">   450 000–499 999</t>
  </si>
  <si>
    <t xml:space="preserve">   500 000–599 999</t>
  </si>
  <si>
    <t xml:space="preserve">   600 000–699 999</t>
  </si>
  <si>
    <t xml:space="preserve">   700 000–799 999</t>
  </si>
  <si>
    <t xml:space="preserve">   800 000–899 999</t>
  </si>
  <si>
    <t xml:space="preserve">   900 000–999 999</t>
  </si>
  <si>
    <t>1 000 000–</t>
  </si>
  <si>
    <r>
      <t xml:space="preserve">                </t>
    </r>
    <r>
      <rPr>
        <sz val="10"/>
        <rFont val="Arial"/>
        <family val="2"/>
      </rPr>
      <t xml:space="preserve">      Number of persons obligated to repay annuity loan, by persons with first-year obligation to
                      repay and persons with continued obligation to repay and by age and sex</t>
    </r>
  </si>
  <si>
    <t>Tabell 3.3     Antal personer med annuitetslån, fördelat på återbetalningsskyldiga
                     och icke-återbetalningsskyldiga samt kön och skuldens 
                     storlek 1 januari 2010</t>
  </si>
  <si>
    <r>
      <t xml:space="preserve">     </t>
    </r>
    <r>
      <rPr>
        <sz val="10"/>
        <rFont val="Arial"/>
        <family val="2"/>
      </rPr>
      <t xml:space="preserve">                 Number of persons with annuity loan, by persons obligated to repay
                      and persons not obligated to repay and by sex and size of 
                      debt January 1, 2010</t>
    </r>
  </si>
  <si>
    <t xml:space="preserve">                      Number of persons obligated to repay annuity loan, by persons with first-year obligation to 
                      repay and persons with continued obligation to repay and by sex and size of debt </t>
  </si>
  <si>
    <t>Tabell 3.12    Genomsnittsskuld för folkbokförda i Sverige med
                       annuitetslån, fördelat på kön och län,
                       1 januari 2010</t>
  </si>
  <si>
    <t>Tabell 3.7     Antal återbetalningsskyldiga med annuitetslån, fördelat på nya och tidigare
                     återbetalningsskyldiga samt kön och årsbelopp</t>
  </si>
  <si>
    <t xml:space="preserve">    –29 år</t>
  </si>
  <si>
    <t xml:space="preserve">               1–  49 999</t>
  </si>
  <si>
    <t xml:space="preserve">      50 000–  99 999</t>
  </si>
  <si>
    <t xml:space="preserve">    100 000–149 999</t>
  </si>
  <si>
    <t xml:space="preserve">    150 000–199 999</t>
  </si>
  <si>
    <t xml:space="preserve">    200 000–249 999</t>
  </si>
  <si>
    <t xml:space="preserve">    250 000–299 999</t>
  </si>
  <si>
    <t xml:space="preserve">    300 000–349 999</t>
  </si>
  <si>
    <t xml:space="preserve">    350 000–399 999</t>
  </si>
  <si>
    <t xml:space="preserve">    400 000–499 999</t>
  </si>
  <si>
    <t xml:space="preserve">    500 000–999 999</t>
  </si>
  <si>
    <t xml:space="preserve"> 1 000 000–</t>
  </si>
  <si>
    <t xml:space="preserve">50 000– </t>
  </si>
  <si>
    <r>
      <t>Uppgift saknas</t>
    </r>
    <r>
      <rPr>
        <vertAlign val="superscript"/>
        <sz val="8.5"/>
        <rFont val="Arial"/>
        <family val="2"/>
      </rPr>
      <t>1</t>
    </r>
  </si>
  <si>
    <r>
      <t>50 år–</t>
    </r>
    <r>
      <rPr>
        <vertAlign val="superscript"/>
        <sz val="8.5"/>
        <rFont val="Arial"/>
        <family val="2"/>
      </rPr>
      <t>1</t>
    </r>
  </si>
  <si>
    <r>
      <t xml:space="preserve">    500 000–</t>
    </r>
    <r>
      <rPr>
        <vertAlign val="superscript"/>
        <sz val="8.5"/>
        <rFont val="Arial"/>
        <family val="2"/>
      </rPr>
      <t>1</t>
    </r>
  </si>
  <si>
    <r>
      <t xml:space="preserve">   500 000–</t>
    </r>
    <r>
      <rPr>
        <vertAlign val="superscript"/>
        <sz val="8.5"/>
        <rFont val="Arial"/>
        <family val="2"/>
      </rPr>
      <t>1</t>
    </r>
  </si>
  <si>
    <r>
      <t xml:space="preserve">   300 000–</t>
    </r>
    <r>
      <rPr>
        <vertAlign val="superscript"/>
        <sz val="8.5"/>
        <rFont val="Arial"/>
        <family val="2"/>
      </rPr>
      <t>1</t>
    </r>
  </si>
  <si>
    <r>
      <t xml:space="preserve">   400 000–999 999</t>
    </r>
    <r>
      <rPr>
        <vertAlign val="superscript"/>
        <sz val="8.5"/>
        <rFont val="Arial"/>
        <family val="2"/>
      </rPr>
      <t>1</t>
    </r>
  </si>
  <si>
    <r>
      <t xml:space="preserve">   300 000–399 999</t>
    </r>
    <r>
      <rPr>
        <vertAlign val="superscript"/>
        <sz val="8.5"/>
        <rFont val="Arial"/>
        <family val="2"/>
      </rPr>
      <t>1</t>
    </r>
  </si>
  <si>
    <r>
      <t xml:space="preserve">   400 000–</t>
    </r>
    <r>
      <rPr>
        <vertAlign val="superscript"/>
        <sz val="8.5"/>
        <rFont val="Arial"/>
        <family val="2"/>
      </rPr>
      <t>1</t>
    </r>
  </si>
  <si>
    <t xml:space="preserve">                      Number of persons obligated to repay annuity loan, by persons with first-year 
                      obligation to repay and persons with continued obligation to repay and by age, 
                      sex and size of debt January 1, 2010</t>
  </si>
  <si>
    <r>
      <t>25 000–</t>
    </r>
    <r>
      <rPr>
        <vertAlign val="superscript"/>
        <sz val="8.5"/>
        <rFont val="Arial"/>
        <family val="2"/>
      </rPr>
      <t>1</t>
    </r>
  </si>
  <si>
    <r>
      <t xml:space="preserve">         1–  3 999</t>
    </r>
    <r>
      <rPr>
        <vertAlign val="superscript"/>
        <sz val="8.5"/>
        <rFont val="Arial"/>
        <family val="2"/>
      </rPr>
      <t>1</t>
    </r>
  </si>
  <si>
    <t>1   Uppgift saknas om taxering i Sverige.
2   Intervallen har ändrats för att undvika att det blir för få personer i vissa intervall.</t>
  </si>
  <si>
    <r>
      <t xml:space="preserve">            </t>
    </r>
    <r>
      <rPr>
        <sz val="10"/>
        <rFont val="Arial"/>
        <family val="2"/>
      </rPr>
      <t xml:space="preserve">           Average debt for persons registered in Sweden with 
                       annuity loan, by sex and county in Sweden 
                       January 1, 2010</t>
    </r>
  </si>
  <si>
    <r>
      <t xml:space="preserve">           </t>
    </r>
    <r>
      <rPr>
        <sz val="10"/>
        <rFont val="Arial"/>
        <family val="2"/>
      </rPr>
      <t xml:space="preserve">           Annual amounts for annuity loan, total and average amount, by persons with first-year 
                      obligation to repay and persons with continued obligation to repay and by sex</t>
    </r>
  </si>
  <si>
    <t xml:space="preserve">                      Number of persons obligated to repay annuity loan, by persons with first-year
                      obligation to repay and persons with continued obligation to repay and by sex
                      and annual amount</t>
  </si>
  <si>
    <r>
      <t xml:space="preserve">       </t>
    </r>
    <r>
      <rPr>
        <sz val="10"/>
        <rFont val="Arial"/>
        <family val="2"/>
      </rPr>
      <t xml:space="preserve">               Number of persons obligated to repay annuity loan, by persons with first-year
                      obligation to repay and persons with continued obligation to repay and by age, 
                      sex and annual amount January 1, 2010</t>
    </r>
  </si>
  <si>
    <t xml:space="preserve">                      Number of persons with annuity loan, total and average debt, by persons obligated to repay
                      and persons not obligated to repay and by sex</t>
  </si>
  <si>
    <t xml:space="preserve">Tabell 3.13  Genomsnittsinkomst och årsbelopp för återbetalningsskyldiga 
                     folkbokförda i Sverige med annuitetslån, fördelat på kön och län
                     1 januari 2010 </t>
  </si>
  <si>
    <r>
      <t xml:space="preserve">            </t>
    </r>
    <r>
      <rPr>
        <sz val="10"/>
        <rFont val="Arial"/>
        <family val="2"/>
      </rPr>
      <t xml:space="preserve">         Average income and annual amounts for persons registered in Sweden 
                     obligated to repay annuity loan, by sex and county in Sweden 
                     January 1, 2010</t>
    </r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</si>
</sst>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#,###.00"/>
    <numFmt numFmtId="166" formatCode="_-* #,##0.000\ _k_r_-;\-* #,##0.000\ _k_r_-;_-* &quot;-&quot;??\ _k_r_-;_-@_-"/>
    <numFmt numFmtId="167" formatCode="_-* #,##0.0\ _k_r_-;\-* #,##0.0\ _k_r_-;_-* &quot;-&quot;??\ _k_r_-;_-@_-"/>
    <numFmt numFmtId="168" formatCode="_-* #,##0\ _k_r_-;\-* #,##0\ _k_r_-;_-* &quot;-&quot;??\ _k_r_-;_-@_-"/>
    <numFmt numFmtId="169" formatCode="#,##0.00_ ;\-#,##0.00\ "/>
    <numFmt numFmtId="170" formatCode="#,##0.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  <numFmt numFmtId="175" formatCode="#,##0.########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0.000"/>
    <numFmt numFmtId="182" formatCode="0.0000"/>
    <numFmt numFmtId="183" formatCode="#,##0;&quot;-&quot;#,##0"/>
  </numFmts>
  <fonts count="16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10"/>
      <name val="Arial"/>
      <family val="2"/>
    </font>
    <font>
      <sz val="10"/>
      <color indexed="12"/>
      <name val="Arial"/>
      <family val="2"/>
    </font>
    <font>
      <sz val="8.5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b/>
      <u val="single"/>
      <sz val="8.5"/>
      <name val="Arial"/>
      <family val="2"/>
    </font>
    <font>
      <vertAlign val="superscript"/>
      <sz val="8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 wrapText="1"/>
    </xf>
    <xf numFmtId="170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7" fillId="0" borderId="0" xfId="0" applyFont="1" applyAlignment="1">
      <alignment/>
    </xf>
    <xf numFmtId="17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170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left" wrapText="1"/>
    </xf>
    <xf numFmtId="3" fontId="2" fillId="0" borderId="1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0" fillId="0" borderId="3" xfId="0" applyFont="1" applyBorder="1" applyAlignment="1">
      <alignment/>
    </xf>
    <xf numFmtId="3" fontId="0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3" fontId="3" fillId="0" borderId="0" xfId="0" applyNumberFormat="1" applyFont="1" applyBorder="1" applyAlignment="1">
      <alignment wrapText="1"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49" fontId="2" fillId="0" borderId="2" xfId="0" applyNumberFormat="1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 horizontal="left"/>
    </xf>
    <xf numFmtId="0" fontId="4" fillId="0" borderId="2" xfId="0" applyFont="1" applyBorder="1" applyAlignment="1">
      <alignment horizontal="left"/>
    </xf>
    <xf numFmtId="3" fontId="2" fillId="0" borderId="0" xfId="0" applyNumberFormat="1" applyFont="1" applyFill="1" applyAlignment="1">
      <alignment/>
    </xf>
    <xf numFmtId="3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3" fontId="3" fillId="0" borderId="3" xfId="0" applyNumberFormat="1" applyFont="1" applyBorder="1" applyAlignment="1">
      <alignment wrapText="1"/>
    </xf>
    <xf numFmtId="0" fontId="0" fillId="0" borderId="3" xfId="0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9" fillId="0" borderId="0" xfId="0" applyFont="1" applyBorder="1" applyAlignment="1">
      <alignment/>
    </xf>
    <xf numFmtId="170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2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49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" fontId="2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" fontId="2" fillId="0" borderId="0" xfId="0" applyNumberFormat="1" applyFont="1" applyFill="1" applyAlignment="1">
      <alignment/>
    </xf>
    <xf numFmtId="49" fontId="1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14" fillId="0" borderId="2" xfId="0" applyFont="1" applyBorder="1" applyAlignment="1">
      <alignment wrapText="1"/>
    </xf>
    <xf numFmtId="0" fontId="2" fillId="0" borderId="3" xfId="0" applyFont="1" applyFill="1" applyBorder="1" applyAlignment="1">
      <alignment/>
    </xf>
    <xf numFmtId="49" fontId="2" fillId="0" borderId="3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1" fillId="0" borderId="0" xfId="0" applyFont="1" applyAlignment="1">
      <alignment wrapText="1"/>
    </xf>
    <xf numFmtId="49" fontId="2" fillId="0" borderId="3" xfId="0" applyNumberFormat="1" applyFont="1" applyFill="1" applyBorder="1" applyAlignment="1">
      <alignment horizontal="right"/>
    </xf>
    <xf numFmtId="49" fontId="0" fillId="0" borderId="3" xfId="0" applyNumberFormat="1" applyFont="1" applyFill="1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14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3" fontId="2" fillId="0" borderId="0" xfId="0" applyNumberFormat="1" applyFont="1" applyAlignment="1">
      <alignment horizontal="left" wrapText="1"/>
    </xf>
    <xf numFmtId="0" fontId="0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3" fillId="0" borderId="2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2" fillId="0" borderId="3" xfId="0" applyFont="1" applyBorder="1" applyAlignment="1">
      <alignment/>
    </xf>
    <xf numFmtId="0" fontId="2" fillId="0" borderId="0" xfId="0" applyFont="1" applyAlignment="1">
      <alignment wrapText="1"/>
    </xf>
    <xf numFmtId="3" fontId="3" fillId="0" borderId="2" xfId="0" applyNumberFormat="1" applyFont="1" applyBorder="1" applyAlignment="1">
      <alignment wrapText="1"/>
    </xf>
    <xf numFmtId="3" fontId="3" fillId="0" borderId="0" xfId="0" applyNumberFormat="1" applyFont="1" applyAlignment="1">
      <alignment horizontal="left" wrapText="1"/>
    </xf>
    <xf numFmtId="0" fontId="0" fillId="0" borderId="3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38100</xdr:rowOff>
    </xdr:from>
    <xdr:to>
      <xdr:col>0</xdr:col>
      <xdr:colOff>1419225</xdr:colOff>
      <xdr:row>21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957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74</xdr:row>
      <xdr:rowOff>123825</xdr:rowOff>
    </xdr:from>
    <xdr:to>
      <xdr:col>0</xdr:col>
      <xdr:colOff>1419225</xdr:colOff>
      <xdr:row>74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445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38100</xdr:rowOff>
    </xdr:from>
    <xdr:to>
      <xdr:col>0</xdr:col>
      <xdr:colOff>1409700</xdr:colOff>
      <xdr:row>27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14950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38100</xdr:rowOff>
    </xdr:from>
    <xdr:to>
      <xdr:col>0</xdr:col>
      <xdr:colOff>1419225</xdr:colOff>
      <xdr:row>27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28575</xdr:rowOff>
    </xdr:from>
    <xdr:to>
      <xdr:col>0</xdr:col>
      <xdr:colOff>1419225</xdr:colOff>
      <xdr:row>25</xdr:row>
      <xdr:rowOff>266700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530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38100</xdr:rowOff>
    </xdr:from>
    <xdr:to>
      <xdr:col>0</xdr:col>
      <xdr:colOff>1419225</xdr:colOff>
      <xdr:row>46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38100</xdr:rowOff>
    </xdr:from>
    <xdr:to>
      <xdr:col>0</xdr:col>
      <xdr:colOff>1409700</xdr:colOff>
      <xdr:row>44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119</xdr:row>
      <xdr:rowOff>19050</xdr:rowOff>
    </xdr:from>
    <xdr:to>
      <xdr:col>1</xdr:col>
      <xdr:colOff>0</xdr:colOff>
      <xdr:row>119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0375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17</xdr:row>
      <xdr:rowOff>28575</xdr:rowOff>
    </xdr:from>
    <xdr:to>
      <xdr:col>0</xdr:col>
      <xdr:colOff>1447800</xdr:colOff>
      <xdr:row>17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5623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54</xdr:row>
      <xdr:rowOff>57150</xdr:rowOff>
    </xdr:from>
    <xdr:to>
      <xdr:col>0</xdr:col>
      <xdr:colOff>1419225</xdr:colOff>
      <xdr:row>54</xdr:row>
      <xdr:rowOff>295275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773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158</xdr:row>
      <xdr:rowOff>28575</xdr:rowOff>
    </xdr:from>
    <xdr:to>
      <xdr:col>1</xdr:col>
      <xdr:colOff>38100</xdr:colOff>
      <xdr:row>158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32075"/>
          <a:ext cx="1419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28575</xdr:rowOff>
    </xdr:from>
    <xdr:to>
      <xdr:col>0</xdr:col>
      <xdr:colOff>1409700</xdr:colOff>
      <xdr:row>8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28575</xdr:rowOff>
    </xdr:from>
    <xdr:to>
      <xdr:col>0</xdr:col>
      <xdr:colOff>1419225</xdr:colOff>
      <xdr:row>19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81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workbookViewId="0" topLeftCell="A1">
      <selection activeCell="L1" sqref="L1"/>
    </sheetView>
  </sheetViews>
  <sheetFormatPr defaultColWidth="9.140625" defaultRowHeight="12.75"/>
  <cols>
    <col min="1" max="1" width="22.28125" style="0" customWidth="1"/>
    <col min="2" max="3" width="6.7109375" style="0" customWidth="1"/>
    <col min="4" max="4" width="8.28125" style="0" customWidth="1"/>
    <col min="5" max="5" width="1.1484375" style="0" customWidth="1"/>
    <col min="6" max="7" width="6.7109375" style="0" customWidth="1"/>
    <col min="8" max="8" width="8.28125" style="0" customWidth="1"/>
    <col min="9" max="9" width="0.9921875" style="0" customWidth="1"/>
    <col min="10" max="11" width="6.7109375" style="0" customWidth="1"/>
    <col min="12" max="12" width="6.8515625" style="0" customWidth="1"/>
    <col min="13" max="13" width="1.8515625" style="0" customWidth="1"/>
  </cols>
  <sheetData>
    <row r="1" spans="1:18" ht="15.75">
      <c r="A1" s="39" t="s">
        <v>57</v>
      </c>
      <c r="B1" s="35"/>
      <c r="C1" s="35"/>
      <c r="D1" s="35"/>
      <c r="E1" s="35"/>
      <c r="F1" s="35"/>
      <c r="G1" s="35"/>
      <c r="H1" s="35"/>
      <c r="I1" s="35"/>
      <c r="J1" s="35"/>
      <c r="K1" s="35"/>
      <c r="Q1" s="1"/>
      <c r="R1" s="1"/>
    </row>
    <row r="2" spans="1:18" ht="12.75" customHeight="1">
      <c r="A2" s="39"/>
      <c r="B2" s="35"/>
      <c r="C2" s="35"/>
      <c r="D2" s="35"/>
      <c r="E2" s="35"/>
      <c r="F2" s="35"/>
      <c r="G2" s="35"/>
      <c r="H2" s="35"/>
      <c r="I2" s="35"/>
      <c r="J2" s="35"/>
      <c r="K2" s="35"/>
      <c r="Q2" s="1"/>
      <c r="R2" s="1"/>
    </row>
    <row r="3" spans="1:18" ht="15.75" customHeight="1">
      <c r="A3" s="141" t="s">
        <v>58</v>
      </c>
      <c r="B3" s="142"/>
      <c r="C3" s="142"/>
      <c r="D3" s="142"/>
      <c r="E3" s="142"/>
      <c r="F3" s="142"/>
      <c r="G3" s="142"/>
      <c r="H3" s="142"/>
      <c r="I3" s="143"/>
      <c r="J3" s="143"/>
      <c r="K3" s="143"/>
      <c r="L3" s="143"/>
      <c r="Q3" s="1"/>
      <c r="R3" s="1"/>
    </row>
    <row r="4" spans="1:18" ht="12.75" customHeight="1">
      <c r="A4" s="39"/>
      <c r="B4" s="35"/>
      <c r="C4" s="35"/>
      <c r="D4" s="35"/>
      <c r="E4" s="35"/>
      <c r="F4" s="35"/>
      <c r="G4" s="35"/>
      <c r="H4" s="35"/>
      <c r="I4" s="35"/>
      <c r="J4" s="35"/>
      <c r="K4" s="35"/>
      <c r="Q4" s="1"/>
      <c r="R4" s="1"/>
    </row>
    <row r="5" spans="1:18" ht="26.25" customHeight="1">
      <c r="A5" s="144" t="s">
        <v>59</v>
      </c>
      <c r="B5" s="145"/>
      <c r="C5" s="145"/>
      <c r="D5" s="145"/>
      <c r="E5" s="145"/>
      <c r="F5" s="145"/>
      <c r="G5" s="145"/>
      <c r="H5" s="145"/>
      <c r="I5" s="146"/>
      <c r="J5" s="146"/>
      <c r="K5" s="146"/>
      <c r="L5" s="146"/>
      <c r="Q5" s="1"/>
      <c r="R5" s="1"/>
    </row>
    <row r="6" spans="1:18" ht="12.75" customHeight="1">
      <c r="A6" s="65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Q6" s="1"/>
      <c r="R6" s="1"/>
    </row>
    <row r="7" spans="1:18" ht="27" customHeight="1">
      <c r="A7" s="147" t="s">
        <v>157</v>
      </c>
      <c r="B7" s="145"/>
      <c r="C7" s="145"/>
      <c r="D7" s="145"/>
      <c r="E7" s="145"/>
      <c r="F7" s="145"/>
      <c r="G7" s="145"/>
      <c r="H7" s="145"/>
      <c r="I7" s="148"/>
      <c r="J7" s="148"/>
      <c r="K7" s="148"/>
      <c r="L7" s="148"/>
      <c r="Q7" s="1"/>
      <c r="R7" s="1"/>
    </row>
    <row r="8" spans="1:18" ht="15.75" customHeight="1">
      <c r="A8" s="28"/>
      <c r="B8" s="149">
        <v>39448</v>
      </c>
      <c r="C8" s="151"/>
      <c r="D8" s="151"/>
      <c r="E8" s="70"/>
      <c r="F8" s="149">
        <v>39814</v>
      </c>
      <c r="G8" s="149"/>
      <c r="H8" s="149"/>
      <c r="I8" s="72"/>
      <c r="J8" s="149">
        <v>40179</v>
      </c>
      <c r="K8" s="150"/>
      <c r="L8" s="150"/>
      <c r="Q8" s="15"/>
      <c r="R8" s="1"/>
    </row>
    <row r="9" spans="1:18" ht="15" customHeight="1">
      <c r="A9" s="30"/>
      <c r="B9" s="31" t="s">
        <v>4</v>
      </c>
      <c r="C9" s="31" t="s">
        <v>3</v>
      </c>
      <c r="D9" s="31" t="s">
        <v>14</v>
      </c>
      <c r="E9" s="63"/>
      <c r="F9" s="31" t="s">
        <v>4</v>
      </c>
      <c r="G9" s="31" t="s">
        <v>3</v>
      </c>
      <c r="H9" s="31" t="s">
        <v>14</v>
      </c>
      <c r="I9" s="24"/>
      <c r="J9" s="31" t="s">
        <v>4</v>
      </c>
      <c r="K9" s="31" t="s">
        <v>3</v>
      </c>
      <c r="L9" s="31" t="s">
        <v>14</v>
      </c>
      <c r="M9" s="21"/>
      <c r="Q9" s="40"/>
      <c r="R9" s="1"/>
    </row>
    <row r="10" spans="1:18" ht="20.25" customHeight="1">
      <c r="A10" s="32" t="s">
        <v>43</v>
      </c>
      <c r="B10" s="3"/>
      <c r="C10" s="3"/>
      <c r="D10" s="3"/>
      <c r="F10" s="3"/>
      <c r="G10" s="3"/>
      <c r="H10" s="3"/>
      <c r="I10" s="7"/>
      <c r="J10" s="3"/>
      <c r="K10" s="3"/>
      <c r="L10" s="3"/>
      <c r="Q10" s="4"/>
      <c r="R10" s="1"/>
    </row>
    <row r="11" spans="1:18" ht="12.75">
      <c r="A11" s="33" t="s">
        <v>0</v>
      </c>
      <c r="B11" s="3">
        <v>293007</v>
      </c>
      <c r="C11" s="3">
        <v>203372</v>
      </c>
      <c r="D11" s="3">
        <f>B11+C11</f>
        <v>496379</v>
      </c>
      <c r="F11" s="3">
        <v>325737</v>
      </c>
      <c r="G11" s="3">
        <v>225022</v>
      </c>
      <c r="H11" s="3">
        <f>G11+F11</f>
        <v>550759</v>
      </c>
      <c r="I11" s="7"/>
      <c r="J11" s="3">
        <v>353798</v>
      </c>
      <c r="K11" s="3">
        <v>243096</v>
      </c>
      <c r="L11" s="3">
        <f>J11+K11</f>
        <v>596894</v>
      </c>
      <c r="Q11" s="4"/>
      <c r="R11" s="1"/>
    </row>
    <row r="12" spans="1:22" ht="12.75">
      <c r="A12" s="33" t="s">
        <v>1</v>
      </c>
      <c r="B12" s="34">
        <v>31196.5</v>
      </c>
      <c r="C12" s="34">
        <v>21334.6</v>
      </c>
      <c r="D12" s="34">
        <f>B12+C12</f>
        <v>52531.1</v>
      </c>
      <c r="F12" s="93">
        <v>36954.8</v>
      </c>
      <c r="G12" s="34">
        <v>25115.051</v>
      </c>
      <c r="H12" s="34">
        <f>G12+F12</f>
        <v>62069.851</v>
      </c>
      <c r="I12" s="7"/>
      <c r="J12" s="93">
        <v>42186.414397</v>
      </c>
      <c r="K12" s="34">
        <v>28434.851241</v>
      </c>
      <c r="L12" s="93">
        <f>J12+K12</f>
        <v>70621.265638</v>
      </c>
      <c r="N12" s="90"/>
      <c r="O12" s="90"/>
      <c r="P12" s="90"/>
      <c r="Q12" s="94"/>
      <c r="R12" s="95"/>
      <c r="S12" s="96"/>
      <c r="T12" s="96"/>
      <c r="U12" s="96"/>
      <c r="V12" s="96"/>
    </row>
    <row r="13" spans="1:22" ht="12.75">
      <c r="A13" s="33" t="s">
        <v>2</v>
      </c>
      <c r="B13" s="3">
        <v>106470</v>
      </c>
      <c r="C13" s="3">
        <v>104905</v>
      </c>
      <c r="D13" s="3">
        <v>105829</v>
      </c>
      <c r="F13" s="3">
        <v>113449.987</v>
      </c>
      <c r="G13" s="3">
        <v>111611.537</v>
      </c>
      <c r="H13" s="3">
        <v>112698.857</v>
      </c>
      <c r="I13" s="7"/>
      <c r="J13" s="3">
        <v>119238.702301</v>
      </c>
      <c r="K13" s="3">
        <v>116969.6385</v>
      </c>
      <c r="L13" s="3">
        <v>118314.58456275318</v>
      </c>
      <c r="N13" s="89"/>
      <c r="O13" s="89"/>
      <c r="P13" s="89"/>
      <c r="Q13" s="89"/>
      <c r="R13" s="89"/>
      <c r="S13" s="89"/>
      <c r="T13" s="89"/>
      <c r="U13" s="89"/>
      <c r="V13" s="89"/>
    </row>
    <row r="14" spans="1:22" ht="20.25" customHeight="1">
      <c r="A14" s="32" t="s">
        <v>50</v>
      </c>
      <c r="B14" s="3"/>
      <c r="C14" s="3"/>
      <c r="D14" s="3"/>
      <c r="F14" s="3"/>
      <c r="G14" s="3"/>
      <c r="H14" s="3"/>
      <c r="I14" s="7"/>
      <c r="J14" s="7"/>
      <c r="K14" s="7"/>
      <c r="L14" s="7"/>
      <c r="N14" s="89"/>
      <c r="O14" s="89"/>
      <c r="P14" s="89"/>
      <c r="Q14" s="87"/>
      <c r="R14" s="97"/>
      <c r="S14" s="89"/>
      <c r="T14" s="89"/>
      <c r="U14" s="89"/>
      <c r="V14" s="89"/>
    </row>
    <row r="15" spans="1:22" ht="12.75">
      <c r="A15" s="2" t="s">
        <v>0</v>
      </c>
      <c r="B15" s="3">
        <v>110936</v>
      </c>
      <c r="C15" s="3">
        <v>71308</v>
      </c>
      <c r="D15" s="3">
        <f>B15+C15</f>
        <v>182244</v>
      </c>
      <c r="F15" s="3">
        <v>108294</v>
      </c>
      <c r="G15" s="3">
        <v>69856</v>
      </c>
      <c r="H15" s="3">
        <f>G15+F15</f>
        <v>178150</v>
      </c>
      <c r="I15" s="7"/>
      <c r="J15" s="3">
        <v>115818</v>
      </c>
      <c r="K15" s="3">
        <v>79858</v>
      </c>
      <c r="L15" s="3">
        <f>J15+K15</f>
        <v>195676</v>
      </c>
      <c r="N15" s="89"/>
      <c r="O15" s="89"/>
      <c r="P15" s="89"/>
      <c r="Q15" s="89"/>
      <c r="R15" s="89"/>
      <c r="S15" s="89"/>
      <c r="T15" s="89"/>
      <c r="U15" s="89"/>
      <c r="V15" s="89"/>
    </row>
    <row r="16" spans="1:22" ht="12.75">
      <c r="A16" s="2" t="s">
        <v>1</v>
      </c>
      <c r="B16" s="34">
        <v>10441.2</v>
      </c>
      <c r="C16" s="34">
        <v>6917.2</v>
      </c>
      <c r="D16" s="34">
        <f>B16+C16</f>
        <v>17358.4</v>
      </c>
      <c r="F16" s="93">
        <v>10077.073</v>
      </c>
      <c r="G16" s="34">
        <v>6670.045</v>
      </c>
      <c r="H16" s="34">
        <f>G16+F16</f>
        <v>16747.118000000002</v>
      </c>
      <c r="I16" s="9"/>
      <c r="J16" s="93">
        <v>10721.55257</v>
      </c>
      <c r="K16" s="34">
        <v>7404.44484</v>
      </c>
      <c r="L16" s="34">
        <f>J16+K16</f>
        <v>18125.99741</v>
      </c>
      <c r="N16" s="89"/>
      <c r="O16" s="89"/>
      <c r="P16" s="89"/>
      <c r="Q16" s="87"/>
      <c r="R16" s="97"/>
      <c r="S16" s="89"/>
      <c r="T16" s="89"/>
      <c r="U16" s="89"/>
      <c r="V16" s="89"/>
    </row>
    <row r="17" spans="1:18" ht="12.75">
      <c r="A17" s="2" t="s">
        <v>2</v>
      </c>
      <c r="B17" s="3">
        <v>94119</v>
      </c>
      <c r="C17" s="3">
        <v>97004</v>
      </c>
      <c r="D17" s="3">
        <v>95248</v>
      </c>
      <c r="F17" s="3">
        <v>93052.926</v>
      </c>
      <c r="G17" s="3">
        <v>95482.789</v>
      </c>
      <c r="H17" s="3">
        <v>94005.722</v>
      </c>
      <c r="I17" s="7"/>
      <c r="J17" s="3">
        <v>92572.420262</v>
      </c>
      <c r="K17" s="3">
        <v>92720.138746</v>
      </c>
      <c r="L17" s="3">
        <v>92632.70615711686</v>
      </c>
      <c r="M17" s="5"/>
      <c r="N17" s="5"/>
      <c r="Q17" s="4"/>
      <c r="R17" s="1"/>
    </row>
    <row r="18" spans="1:18" ht="20.25" customHeight="1">
      <c r="A18" s="36" t="s">
        <v>12</v>
      </c>
      <c r="B18" s="35"/>
      <c r="C18" s="35"/>
      <c r="D18" s="35"/>
      <c r="F18" s="35"/>
      <c r="G18" s="35"/>
      <c r="H18" s="35"/>
      <c r="I18" s="14"/>
      <c r="J18" s="14"/>
      <c r="K18" s="14"/>
      <c r="L18" s="14"/>
      <c r="Q18" s="57"/>
      <c r="R18" s="1"/>
    </row>
    <row r="19" spans="1:18" ht="12.75">
      <c r="A19" s="2" t="s">
        <v>0</v>
      </c>
      <c r="B19" s="3">
        <f>B11+B15</f>
        <v>403943</v>
      </c>
      <c r="C19" s="3">
        <f>C11+C15</f>
        <v>274680</v>
      </c>
      <c r="D19" s="3">
        <f>B19+C19</f>
        <v>678623</v>
      </c>
      <c r="F19" s="3">
        <f>F11+F15</f>
        <v>434031</v>
      </c>
      <c r="G19" s="3">
        <f>G11+G15</f>
        <v>294878</v>
      </c>
      <c r="H19" s="3">
        <f>G19+F19</f>
        <v>728909</v>
      </c>
      <c r="I19" s="14"/>
      <c r="J19" s="3">
        <f>J11+J15</f>
        <v>469616</v>
      </c>
      <c r="K19" s="3">
        <f>K11+K15</f>
        <v>322954</v>
      </c>
      <c r="L19" s="3">
        <f>J19+K19</f>
        <v>792570</v>
      </c>
      <c r="Q19" s="57"/>
      <c r="R19" s="1"/>
    </row>
    <row r="20" spans="1:18" ht="12.75">
      <c r="A20" s="2" t="s">
        <v>1</v>
      </c>
      <c r="B20" s="34">
        <f>B12+B16</f>
        <v>41637.7</v>
      </c>
      <c r="C20" s="34">
        <f>C12+C16</f>
        <v>28251.8</v>
      </c>
      <c r="D20" s="34">
        <f>B20+C20</f>
        <v>69889.5</v>
      </c>
      <c r="F20" s="34">
        <f>F12+F16</f>
        <v>47031.87300000001</v>
      </c>
      <c r="G20" s="34">
        <f>G12+G16</f>
        <v>31785.095999999998</v>
      </c>
      <c r="H20" s="34">
        <f>G20+F20</f>
        <v>78816.96900000001</v>
      </c>
      <c r="I20" s="14"/>
      <c r="J20" s="93">
        <f>J12+J16</f>
        <v>52907.966967</v>
      </c>
      <c r="K20" s="34">
        <f>K12+K16</f>
        <v>35839.296081</v>
      </c>
      <c r="L20" s="34">
        <f>J20+K20</f>
        <v>88747.263048</v>
      </c>
      <c r="Q20" s="57"/>
      <c r="R20" s="1"/>
    </row>
    <row r="21" spans="1:18" ht="12.75">
      <c r="A21" s="30" t="s">
        <v>2</v>
      </c>
      <c r="B21" s="37">
        <v>103078</v>
      </c>
      <c r="C21" s="37">
        <v>102854</v>
      </c>
      <c r="D21" s="37">
        <v>102987</v>
      </c>
      <c r="E21" s="63"/>
      <c r="F21" s="37">
        <v>108361</v>
      </c>
      <c r="G21" s="37">
        <v>107791</v>
      </c>
      <c r="H21" s="37">
        <v>108130</v>
      </c>
      <c r="I21" s="62"/>
      <c r="J21" s="37">
        <v>112662.18988918606</v>
      </c>
      <c r="K21" s="37">
        <v>110973.37726425435</v>
      </c>
      <c r="L21" s="37">
        <v>111974.03768499944</v>
      </c>
      <c r="M21" s="81"/>
      <c r="Q21" s="57"/>
      <c r="R21" s="1"/>
    </row>
    <row r="22" spans="1:18" ht="24" customHeight="1">
      <c r="A22" s="2"/>
      <c r="Q22" s="92"/>
      <c r="R22" s="1"/>
    </row>
    <row r="23" spans="1:18" ht="12.75">
      <c r="A23" s="2"/>
      <c r="Q23" s="1"/>
      <c r="R23" s="1"/>
    </row>
    <row r="24" ht="12.75">
      <c r="A24" s="2"/>
    </row>
    <row r="25" ht="12.75">
      <c r="A25" s="2"/>
    </row>
    <row r="26" ht="12.75">
      <c r="A26" s="2"/>
    </row>
  </sheetData>
  <mergeCells count="6">
    <mergeCell ref="A3:L3"/>
    <mergeCell ref="A5:L5"/>
    <mergeCell ref="A7:L7"/>
    <mergeCell ref="F8:H8"/>
    <mergeCell ref="J8:L8"/>
    <mergeCell ref="B8:D8"/>
  </mergeCells>
  <printOptions/>
  <pageMargins left="0.7874015748031497" right="0.3937007874015748" top="1.1811023622047245" bottom="0.1968503937007874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6"/>
  <sheetViews>
    <sheetView workbookViewId="0" topLeftCell="A1">
      <selection activeCell="R2" sqref="R2"/>
    </sheetView>
  </sheetViews>
  <sheetFormatPr defaultColWidth="9.140625" defaultRowHeight="12.75"/>
  <cols>
    <col min="1" max="1" width="21.421875" style="0" customWidth="1"/>
    <col min="2" max="2" width="6.28125" style="0" customWidth="1"/>
    <col min="3" max="3" width="3.7109375" style="0" customWidth="1"/>
    <col min="4" max="4" width="1.7109375" style="0" customWidth="1"/>
    <col min="5" max="5" width="6.28125" style="0" customWidth="1"/>
    <col min="6" max="6" width="3.7109375" style="0" customWidth="1"/>
    <col min="7" max="7" width="1.7109375" style="0" customWidth="1"/>
    <col min="8" max="8" width="6.28125" style="0" customWidth="1"/>
    <col min="9" max="9" width="3.7109375" style="0" customWidth="1"/>
    <col min="10" max="10" width="1.7109375" style="0" customWidth="1"/>
    <col min="11" max="11" width="6.28125" style="0" customWidth="1"/>
    <col min="12" max="12" width="3.7109375" style="0" customWidth="1"/>
    <col min="13" max="13" width="1.7109375" style="0" customWidth="1"/>
    <col min="14" max="15" width="1.28515625" style="0" customWidth="1"/>
    <col min="16" max="16" width="1.7109375" style="0" customWidth="1"/>
    <col min="17" max="17" width="6.28125" style="0" customWidth="1"/>
    <col min="18" max="18" width="3.7109375" style="0" customWidth="1"/>
  </cols>
  <sheetData>
    <row r="1" spans="1:18" ht="25.5" customHeight="1">
      <c r="A1" s="157" t="s">
        <v>106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16" ht="12.75">
      <c r="A2" s="65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8" ht="27" customHeight="1">
      <c r="A3" s="170" t="s">
        <v>107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63"/>
    </row>
    <row r="4" spans="1:18" ht="15.75" customHeight="1">
      <c r="A4" s="42" t="s">
        <v>16</v>
      </c>
      <c r="B4" s="169" t="s">
        <v>48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</row>
    <row r="5" spans="1:18" ht="15.75" customHeight="1">
      <c r="A5" s="57"/>
      <c r="B5" s="171" t="s">
        <v>10</v>
      </c>
      <c r="C5" s="171"/>
      <c r="D5" s="171"/>
      <c r="E5" s="171"/>
      <c r="F5" s="171"/>
      <c r="G5" s="171"/>
      <c r="H5" s="171"/>
      <c r="I5" s="171"/>
      <c r="J5" s="171"/>
      <c r="K5" s="75"/>
      <c r="L5" s="75"/>
      <c r="M5" s="78"/>
      <c r="N5" s="78"/>
      <c r="O5" s="78"/>
      <c r="P5" s="78"/>
      <c r="Q5" s="158" t="s">
        <v>14</v>
      </c>
      <c r="R5" s="158"/>
    </row>
    <row r="6" spans="1:18" ht="15.75" customHeight="1">
      <c r="A6" s="57"/>
      <c r="B6" s="134" t="s">
        <v>62</v>
      </c>
      <c r="C6" s="134"/>
      <c r="D6" s="58"/>
      <c r="E6" s="134" t="s">
        <v>63</v>
      </c>
      <c r="F6" s="134"/>
      <c r="G6" s="58"/>
      <c r="H6" s="134" t="s">
        <v>64</v>
      </c>
      <c r="I6" s="134"/>
      <c r="J6" s="58"/>
      <c r="K6" s="134" t="s">
        <v>142</v>
      </c>
      <c r="L6" s="134"/>
      <c r="M6" s="58"/>
      <c r="N6" s="180"/>
      <c r="O6" s="180"/>
      <c r="P6" s="58"/>
      <c r="Q6" s="181"/>
      <c r="R6" s="181"/>
    </row>
    <row r="7" spans="1:18" ht="15.75" customHeight="1">
      <c r="A7" s="38"/>
      <c r="B7" s="31" t="s">
        <v>6</v>
      </c>
      <c r="C7" s="31" t="s">
        <v>7</v>
      </c>
      <c r="D7" s="31"/>
      <c r="E7" s="31" t="s">
        <v>6</v>
      </c>
      <c r="F7" s="31" t="s">
        <v>7</v>
      </c>
      <c r="G7" s="31"/>
      <c r="H7" s="31" t="s">
        <v>6</v>
      </c>
      <c r="I7" s="31" t="s">
        <v>7</v>
      </c>
      <c r="J7" s="31"/>
      <c r="K7" s="31" t="s">
        <v>6</v>
      </c>
      <c r="L7" s="31" t="s">
        <v>7</v>
      </c>
      <c r="M7" s="31"/>
      <c r="N7" s="31"/>
      <c r="O7" s="31"/>
      <c r="P7" s="31"/>
      <c r="Q7" s="31" t="s">
        <v>6</v>
      </c>
      <c r="R7" s="31" t="s">
        <v>7</v>
      </c>
    </row>
    <row r="8" spans="1:18" ht="20.25" customHeight="1">
      <c r="A8" s="43" t="s">
        <v>4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</row>
    <row r="9" spans="1:18" ht="20.25" customHeight="1">
      <c r="A9" s="42" t="s">
        <v>141</v>
      </c>
      <c r="B9" s="86">
        <v>1706</v>
      </c>
      <c r="C9" s="73">
        <f aca="true" t="shared" si="0" ref="C9:C26">ROUND(B9/$B$27*100,0)</f>
        <v>1</v>
      </c>
      <c r="D9" s="86"/>
      <c r="E9" s="86">
        <v>2883</v>
      </c>
      <c r="F9" s="73">
        <f aca="true" t="shared" si="1" ref="F9:F26">ROUND(E9/$E$27*100,0)</f>
        <v>2</v>
      </c>
      <c r="G9" s="86"/>
      <c r="H9" s="86">
        <v>328</v>
      </c>
      <c r="I9" s="73">
        <f aca="true" t="shared" si="2" ref="I9:I26">ROUND(H9/$H$27*100,0)</f>
        <v>1</v>
      </c>
      <c r="J9" s="86"/>
      <c r="K9" s="86">
        <v>54</v>
      </c>
      <c r="L9" s="73">
        <f aca="true" t="shared" si="3" ref="L9:L26">ROUND(K9/$K$27*100,0)</f>
        <v>1</v>
      </c>
      <c r="M9" s="86"/>
      <c r="N9" s="86"/>
      <c r="O9" s="73"/>
      <c r="P9" s="86"/>
      <c r="Q9" s="86">
        <f>B9+E9+H9+K9+N9</f>
        <v>4971</v>
      </c>
      <c r="R9" s="73">
        <f aca="true" t="shared" si="4" ref="R9:R26">ROUND(Q9/$Q$27*100,0)</f>
        <v>1</v>
      </c>
    </row>
    <row r="10" spans="1:18" ht="12.75">
      <c r="A10" s="109" t="s">
        <v>111</v>
      </c>
      <c r="B10" s="87">
        <v>10288</v>
      </c>
      <c r="C10" s="73">
        <f>ROUND(B10/$B$27*100,0)</f>
        <v>6</v>
      </c>
      <c r="D10" s="87"/>
      <c r="E10" s="87">
        <v>5793</v>
      </c>
      <c r="F10" s="73">
        <f>ROUND(E10/$E$27*100,0)</f>
        <v>4</v>
      </c>
      <c r="G10" s="87"/>
      <c r="H10" s="87">
        <v>1961</v>
      </c>
      <c r="I10" s="73">
        <f>ROUND(H10/$H$27*100,0)</f>
        <v>4</v>
      </c>
      <c r="J10" s="73"/>
      <c r="K10" s="87">
        <v>452</v>
      </c>
      <c r="L10" s="73">
        <f>ROUND(K10/$K$27*100,0)</f>
        <v>5</v>
      </c>
      <c r="M10" s="87"/>
      <c r="N10" s="87"/>
      <c r="O10" s="73"/>
      <c r="P10" s="87"/>
      <c r="Q10" s="86">
        <f>B10+E10+H10+K10+N10</f>
        <v>18494</v>
      </c>
      <c r="R10" s="73">
        <f>ROUND(Q10/$Q$27*100,0)</f>
        <v>5</v>
      </c>
    </row>
    <row r="11" spans="1:18" ht="12.75">
      <c r="A11" s="51" t="s">
        <v>112</v>
      </c>
      <c r="B11" s="87">
        <v>31919</v>
      </c>
      <c r="C11" s="73">
        <f t="shared" si="0"/>
        <v>19</v>
      </c>
      <c r="D11" s="73"/>
      <c r="E11" s="87">
        <v>10853</v>
      </c>
      <c r="F11" s="73">
        <f t="shared" si="1"/>
        <v>8</v>
      </c>
      <c r="G11" s="73"/>
      <c r="H11" s="87">
        <v>3072</v>
      </c>
      <c r="I11" s="73">
        <f t="shared" si="2"/>
        <v>6</v>
      </c>
      <c r="J11" s="73"/>
      <c r="K11" s="87">
        <v>464</v>
      </c>
      <c r="L11" s="73">
        <f t="shared" si="3"/>
        <v>5</v>
      </c>
      <c r="M11" s="73"/>
      <c r="N11" s="87"/>
      <c r="O11" s="73"/>
      <c r="P11" s="73"/>
      <c r="Q11" s="86">
        <f aca="true" t="shared" si="5" ref="Q11:Q26">B11+E11+H11+K11+N11</f>
        <v>46308</v>
      </c>
      <c r="R11" s="73">
        <f t="shared" si="4"/>
        <v>13</v>
      </c>
    </row>
    <row r="12" spans="1:18" ht="12.75">
      <c r="A12" s="51" t="s">
        <v>113</v>
      </c>
      <c r="B12" s="87">
        <v>27656</v>
      </c>
      <c r="C12" s="73">
        <f t="shared" si="0"/>
        <v>17</v>
      </c>
      <c r="D12" s="73"/>
      <c r="E12" s="87">
        <v>10316</v>
      </c>
      <c r="F12" s="73">
        <f t="shared" si="1"/>
        <v>8</v>
      </c>
      <c r="G12" s="73"/>
      <c r="H12" s="87">
        <v>3343</v>
      </c>
      <c r="I12" s="73">
        <f t="shared" si="2"/>
        <v>7</v>
      </c>
      <c r="J12" s="73"/>
      <c r="K12" s="87">
        <v>558</v>
      </c>
      <c r="L12" s="73">
        <f t="shared" si="3"/>
        <v>7</v>
      </c>
      <c r="M12" s="73"/>
      <c r="N12" s="87"/>
      <c r="O12" s="73"/>
      <c r="P12" s="73"/>
      <c r="Q12" s="86">
        <f t="shared" si="5"/>
        <v>41873</v>
      </c>
      <c r="R12" s="73">
        <f t="shared" si="4"/>
        <v>12</v>
      </c>
    </row>
    <row r="13" spans="1:18" ht="12.75">
      <c r="A13" s="51" t="s">
        <v>67</v>
      </c>
      <c r="B13" s="87">
        <v>21857</v>
      </c>
      <c r="C13" s="73">
        <f t="shared" si="0"/>
        <v>13</v>
      </c>
      <c r="D13" s="73"/>
      <c r="E13" s="87">
        <v>13018</v>
      </c>
      <c r="F13" s="73">
        <f t="shared" si="1"/>
        <v>10</v>
      </c>
      <c r="G13" s="73"/>
      <c r="H13" s="87">
        <v>4110</v>
      </c>
      <c r="I13" s="73">
        <v>8</v>
      </c>
      <c r="J13" s="73"/>
      <c r="K13" s="87">
        <v>672</v>
      </c>
      <c r="L13" s="73">
        <f t="shared" si="3"/>
        <v>8</v>
      </c>
      <c r="M13" s="73"/>
      <c r="N13" s="87"/>
      <c r="O13" s="73"/>
      <c r="P13" s="73"/>
      <c r="Q13" s="86">
        <f t="shared" si="5"/>
        <v>39657</v>
      </c>
      <c r="R13" s="73">
        <f t="shared" si="4"/>
        <v>11</v>
      </c>
    </row>
    <row r="14" spans="1:18" ht="12.75">
      <c r="A14" s="51" t="s">
        <v>68</v>
      </c>
      <c r="B14" s="87">
        <v>20072</v>
      </c>
      <c r="C14" s="73">
        <f t="shared" si="0"/>
        <v>12</v>
      </c>
      <c r="D14" s="73"/>
      <c r="E14" s="87">
        <v>17604</v>
      </c>
      <c r="F14" s="73">
        <v>14</v>
      </c>
      <c r="G14" s="73"/>
      <c r="H14" s="87">
        <v>5795</v>
      </c>
      <c r="I14" s="73">
        <f t="shared" si="2"/>
        <v>12</v>
      </c>
      <c r="J14" s="73"/>
      <c r="K14" s="87">
        <v>974</v>
      </c>
      <c r="L14" s="73">
        <v>12</v>
      </c>
      <c r="M14" s="73"/>
      <c r="N14" s="87"/>
      <c r="O14" s="73"/>
      <c r="P14" s="73"/>
      <c r="Q14" s="86">
        <f t="shared" si="5"/>
        <v>44445</v>
      </c>
      <c r="R14" s="73">
        <f t="shared" si="4"/>
        <v>13</v>
      </c>
    </row>
    <row r="15" spans="1:18" ht="12.75">
      <c r="A15" s="51" t="s">
        <v>69</v>
      </c>
      <c r="B15" s="87">
        <v>20758</v>
      </c>
      <c r="C15" s="73">
        <v>13</v>
      </c>
      <c r="D15" s="73"/>
      <c r="E15" s="87">
        <v>22993</v>
      </c>
      <c r="F15" s="73">
        <f t="shared" si="1"/>
        <v>18</v>
      </c>
      <c r="G15" s="73"/>
      <c r="H15" s="87">
        <v>8931</v>
      </c>
      <c r="I15" s="73">
        <f t="shared" si="2"/>
        <v>19</v>
      </c>
      <c r="J15" s="73"/>
      <c r="K15" s="87">
        <v>1510</v>
      </c>
      <c r="L15" s="73">
        <f t="shared" si="3"/>
        <v>18</v>
      </c>
      <c r="M15" s="73"/>
      <c r="N15" s="87"/>
      <c r="O15" s="73"/>
      <c r="P15" s="73"/>
      <c r="Q15" s="86">
        <f t="shared" si="5"/>
        <v>54192</v>
      </c>
      <c r="R15" s="73">
        <f t="shared" si="4"/>
        <v>15</v>
      </c>
    </row>
    <row r="16" spans="1:18" ht="12.75">
      <c r="A16" s="51" t="s">
        <v>70</v>
      </c>
      <c r="B16" s="87">
        <v>17577</v>
      </c>
      <c r="C16" s="73">
        <f t="shared" si="0"/>
        <v>11</v>
      </c>
      <c r="D16" s="73"/>
      <c r="E16" s="87">
        <v>22576</v>
      </c>
      <c r="F16" s="73">
        <f t="shared" si="1"/>
        <v>17</v>
      </c>
      <c r="G16" s="73"/>
      <c r="H16" s="87">
        <v>10947</v>
      </c>
      <c r="I16" s="73">
        <f t="shared" si="2"/>
        <v>23</v>
      </c>
      <c r="J16" s="73"/>
      <c r="K16" s="87">
        <v>2067</v>
      </c>
      <c r="L16" s="73">
        <f t="shared" si="3"/>
        <v>24</v>
      </c>
      <c r="M16" s="73"/>
      <c r="N16" s="87"/>
      <c r="O16" s="73"/>
      <c r="P16" s="73"/>
      <c r="Q16" s="86">
        <f t="shared" si="5"/>
        <v>53167</v>
      </c>
      <c r="R16" s="73">
        <f t="shared" si="4"/>
        <v>15</v>
      </c>
    </row>
    <row r="17" spans="1:18" ht="12.75">
      <c r="A17" s="51" t="s">
        <v>71</v>
      </c>
      <c r="B17" s="87">
        <v>8416</v>
      </c>
      <c r="C17" s="73">
        <f t="shared" si="0"/>
        <v>5</v>
      </c>
      <c r="D17" s="73"/>
      <c r="E17" s="87">
        <v>12526</v>
      </c>
      <c r="F17" s="73">
        <f t="shared" si="1"/>
        <v>10</v>
      </c>
      <c r="G17" s="73"/>
      <c r="H17" s="87">
        <v>5606</v>
      </c>
      <c r="I17" s="73">
        <f t="shared" si="2"/>
        <v>12</v>
      </c>
      <c r="J17" s="73"/>
      <c r="K17" s="87">
        <v>1085</v>
      </c>
      <c r="L17" s="73">
        <f t="shared" si="3"/>
        <v>13</v>
      </c>
      <c r="M17" s="73"/>
      <c r="N17" s="87"/>
      <c r="O17" s="73"/>
      <c r="P17" s="73"/>
      <c r="Q17" s="86">
        <f t="shared" si="5"/>
        <v>27633</v>
      </c>
      <c r="R17" s="73">
        <f>ROUND(Q17/$Q$27*100,0)</f>
        <v>8</v>
      </c>
    </row>
    <row r="18" spans="1:18" ht="12.75">
      <c r="A18" s="51" t="s">
        <v>72</v>
      </c>
      <c r="B18" s="87">
        <v>3501</v>
      </c>
      <c r="C18" s="73">
        <f t="shared" si="0"/>
        <v>2</v>
      </c>
      <c r="D18" s="73"/>
      <c r="E18" s="87">
        <v>6187</v>
      </c>
      <c r="F18" s="73">
        <f t="shared" si="1"/>
        <v>5</v>
      </c>
      <c r="G18" s="73"/>
      <c r="H18" s="87">
        <v>2034</v>
      </c>
      <c r="I18" s="73">
        <f t="shared" si="2"/>
        <v>4</v>
      </c>
      <c r="J18" s="73"/>
      <c r="K18" s="87">
        <v>362</v>
      </c>
      <c r="L18" s="73">
        <f t="shared" si="3"/>
        <v>4</v>
      </c>
      <c r="M18" s="73"/>
      <c r="N18" s="87"/>
      <c r="O18" s="73"/>
      <c r="P18" s="73"/>
      <c r="Q18" s="86">
        <f>B18+E18+H18+K18+N18</f>
        <v>12084</v>
      </c>
      <c r="R18" s="73">
        <f t="shared" si="4"/>
        <v>3</v>
      </c>
    </row>
    <row r="19" spans="1:18" ht="12.75">
      <c r="A19" s="51" t="s">
        <v>114</v>
      </c>
      <c r="B19" s="87">
        <v>1259</v>
      </c>
      <c r="C19" s="73">
        <f t="shared" si="0"/>
        <v>1</v>
      </c>
      <c r="D19" s="73"/>
      <c r="E19" s="87">
        <v>2917</v>
      </c>
      <c r="F19" s="73">
        <f t="shared" si="1"/>
        <v>2</v>
      </c>
      <c r="G19" s="73"/>
      <c r="H19" s="87">
        <v>827</v>
      </c>
      <c r="I19" s="73">
        <f t="shared" si="2"/>
        <v>2</v>
      </c>
      <c r="J19" s="73"/>
      <c r="K19" s="87">
        <v>114</v>
      </c>
      <c r="L19" s="73">
        <f t="shared" si="3"/>
        <v>1</v>
      </c>
      <c r="M19" s="73"/>
      <c r="N19" s="87"/>
      <c r="O19" s="73"/>
      <c r="P19" s="73"/>
      <c r="Q19" s="86">
        <f>B19+E19+H19+K19+N19</f>
        <v>5117</v>
      </c>
      <c r="R19" s="73">
        <v>2</v>
      </c>
    </row>
    <row r="20" spans="1:18" ht="12.75">
      <c r="A20" s="51" t="s">
        <v>115</v>
      </c>
      <c r="B20" s="87">
        <v>543</v>
      </c>
      <c r="C20" s="73">
        <f t="shared" si="0"/>
        <v>0</v>
      </c>
      <c r="D20" s="73"/>
      <c r="E20" s="87">
        <v>1477</v>
      </c>
      <c r="F20" s="73">
        <f t="shared" si="1"/>
        <v>1</v>
      </c>
      <c r="G20" s="73"/>
      <c r="H20" s="87">
        <v>357</v>
      </c>
      <c r="I20" s="73">
        <f t="shared" si="2"/>
        <v>1</v>
      </c>
      <c r="J20" s="73"/>
      <c r="K20" s="87">
        <v>55</v>
      </c>
      <c r="L20" s="73">
        <f t="shared" si="3"/>
        <v>1</v>
      </c>
      <c r="M20" s="73"/>
      <c r="N20" s="87"/>
      <c r="O20" s="73"/>
      <c r="P20" s="73"/>
      <c r="Q20" s="86">
        <f t="shared" si="5"/>
        <v>2432</v>
      </c>
      <c r="R20" s="73">
        <f t="shared" si="4"/>
        <v>1</v>
      </c>
    </row>
    <row r="21" spans="1:18" ht="12.75">
      <c r="A21" s="51" t="s">
        <v>116</v>
      </c>
      <c r="B21" s="87">
        <v>378</v>
      </c>
      <c r="C21" s="73">
        <f t="shared" si="0"/>
        <v>0</v>
      </c>
      <c r="D21" s="73"/>
      <c r="E21" s="87">
        <v>1210</v>
      </c>
      <c r="F21" s="73">
        <f t="shared" si="1"/>
        <v>1</v>
      </c>
      <c r="G21" s="73"/>
      <c r="H21" s="87">
        <v>375</v>
      </c>
      <c r="I21" s="73">
        <f t="shared" si="2"/>
        <v>1</v>
      </c>
      <c r="J21" s="73"/>
      <c r="K21" s="87">
        <v>57</v>
      </c>
      <c r="L21" s="73">
        <f t="shared" si="3"/>
        <v>1</v>
      </c>
      <c r="M21" s="73"/>
      <c r="N21" s="87"/>
      <c r="O21" s="73"/>
      <c r="P21" s="73"/>
      <c r="Q21" s="86">
        <f t="shared" si="5"/>
        <v>2020</v>
      </c>
      <c r="R21" s="73">
        <f t="shared" si="4"/>
        <v>1</v>
      </c>
    </row>
    <row r="22" spans="1:18" ht="12.75">
      <c r="A22" s="51" t="s">
        <v>117</v>
      </c>
      <c r="B22" s="87">
        <v>115</v>
      </c>
      <c r="C22" s="73">
        <f t="shared" si="0"/>
        <v>0</v>
      </c>
      <c r="D22" s="73"/>
      <c r="E22" s="87">
        <v>414</v>
      </c>
      <c r="F22" s="73">
        <f t="shared" si="1"/>
        <v>0</v>
      </c>
      <c r="G22" s="73"/>
      <c r="H22" s="87">
        <v>134</v>
      </c>
      <c r="I22" s="73">
        <f t="shared" si="2"/>
        <v>0</v>
      </c>
      <c r="J22" s="73"/>
      <c r="K22" s="87">
        <v>15</v>
      </c>
      <c r="L22" s="73">
        <f t="shared" si="3"/>
        <v>0</v>
      </c>
      <c r="M22" s="73"/>
      <c r="N22" s="87"/>
      <c r="O22" s="73"/>
      <c r="P22" s="73"/>
      <c r="Q22" s="86">
        <f t="shared" si="5"/>
        <v>678</v>
      </c>
      <c r="R22" s="73">
        <f t="shared" si="4"/>
        <v>0</v>
      </c>
    </row>
    <row r="23" spans="1:18" ht="12.75">
      <c r="A23" s="51" t="s">
        <v>118</v>
      </c>
      <c r="B23" s="87">
        <v>49</v>
      </c>
      <c r="C23" s="73">
        <f t="shared" si="0"/>
        <v>0</v>
      </c>
      <c r="D23" s="73"/>
      <c r="E23" s="87">
        <v>184</v>
      </c>
      <c r="F23" s="73">
        <f t="shared" si="1"/>
        <v>0</v>
      </c>
      <c r="G23" s="73"/>
      <c r="H23" s="87">
        <v>53</v>
      </c>
      <c r="I23" s="73">
        <f t="shared" si="2"/>
        <v>0</v>
      </c>
      <c r="J23" s="73"/>
      <c r="K23" s="87">
        <v>9</v>
      </c>
      <c r="L23" s="73">
        <f t="shared" si="3"/>
        <v>0</v>
      </c>
      <c r="M23" s="73"/>
      <c r="N23" s="87"/>
      <c r="O23" s="73"/>
      <c r="P23" s="73"/>
      <c r="Q23" s="86">
        <f t="shared" si="5"/>
        <v>295</v>
      </c>
      <c r="R23" s="73">
        <f t="shared" si="4"/>
        <v>0</v>
      </c>
    </row>
    <row r="24" spans="1:18" ht="12.75">
      <c r="A24" s="51" t="s">
        <v>119</v>
      </c>
      <c r="B24" s="87">
        <v>21</v>
      </c>
      <c r="C24" s="73">
        <f t="shared" si="0"/>
        <v>0</v>
      </c>
      <c r="D24" s="73"/>
      <c r="E24" s="87">
        <v>83</v>
      </c>
      <c r="F24" s="73">
        <f t="shared" si="1"/>
        <v>0</v>
      </c>
      <c r="G24" s="73"/>
      <c r="H24" s="87">
        <v>38</v>
      </c>
      <c r="I24" s="73">
        <f t="shared" si="2"/>
        <v>0</v>
      </c>
      <c r="J24" s="73"/>
      <c r="K24" s="87">
        <v>4</v>
      </c>
      <c r="L24" s="73">
        <f t="shared" si="3"/>
        <v>0</v>
      </c>
      <c r="M24" s="73"/>
      <c r="N24" s="87"/>
      <c r="O24" s="73"/>
      <c r="P24" s="73"/>
      <c r="Q24" s="86">
        <f t="shared" si="5"/>
        <v>146</v>
      </c>
      <c r="R24" s="73">
        <f t="shared" si="4"/>
        <v>0</v>
      </c>
    </row>
    <row r="25" spans="1:18" ht="12.75">
      <c r="A25" s="51" t="s">
        <v>120</v>
      </c>
      <c r="B25" s="87">
        <v>16</v>
      </c>
      <c r="C25" s="73">
        <f t="shared" si="0"/>
        <v>0</v>
      </c>
      <c r="D25" s="73"/>
      <c r="E25" s="87">
        <v>53</v>
      </c>
      <c r="F25" s="73">
        <f t="shared" si="1"/>
        <v>0</v>
      </c>
      <c r="G25" s="73"/>
      <c r="H25" s="87">
        <v>20</v>
      </c>
      <c r="I25" s="73">
        <f t="shared" si="2"/>
        <v>0</v>
      </c>
      <c r="J25" s="73"/>
      <c r="K25" s="87">
        <v>8</v>
      </c>
      <c r="L25" s="73">
        <f t="shared" si="3"/>
        <v>0</v>
      </c>
      <c r="M25" s="73"/>
      <c r="N25" s="87"/>
      <c r="O25" s="73"/>
      <c r="P25" s="73"/>
      <c r="Q25" s="86">
        <f>B25+E25+H25+K25+N25</f>
        <v>97</v>
      </c>
      <c r="R25" s="73">
        <f t="shared" si="4"/>
        <v>0</v>
      </c>
    </row>
    <row r="26" spans="1:18" ht="12.75">
      <c r="A26" s="51" t="s">
        <v>121</v>
      </c>
      <c r="B26" s="87">
        <v>42</v>
      </c>
      <c r="C26" s="73">
        <f t="shared" si="0"/>
        <v>0</v>
      </c>
      <c r="D26" s="73"/>
      <c r="E26" s="87">
        <v>89</v>
      </c>
      <c r="F26" s="73">
        <f t="shared" si="1"/>
        <v>0</v>
      </c>
      <c r="G26" s="73"/>
      <c r="H26" s="87">
        <v>46</v>
      </c>
      <c r="I26" s="73">
        <f t="shared" si="2"/>
        <v>0</v>
      </c>
      <c r="J26" s="73"/>
      <c r="K26" s="87">
        <v>12</v>
      </c>
      <c r="L26" s="73">
        <f t="shared" si="3"/>
        <v>0</v>
      </c>
      <c r="M26" s="73"/>
      <c r="N26" s="87"/>
      <c r="O26" s="73"/>
      <c r="P26" s="73"/>
      <c r="Q26" s="86">
        <f t="shared" si="5"/>
        <v>189</v>
      </c>
      <c r="R26" s="73">
        <f t="shared" si="4"/>
        <v>0</v>
      </c>
    </row>
    <row r="27" spans="1:18" ht="15.75" customHeight="1">
      <c r="A27" s="52" t="s">
        <v>14</v>
      </c>
      <c r="B27" s="87">
        <f>SUM(B9:B26)</f>
        <v>166173</v>
      </c>
      <c r="C27" s="86">
        <f>SUM(C9:C26)</f>
        <v>100</v>
      </c>
      <c r="D27" s="87"/>
      <c r="E27" s="87">
        <f>SUM(E9:E26)</f>
        <v>131176</v>
      </c>
      <c r="F27" s="86">
        <f>SUM(F9:F26)</f>
        <v>100</v>
      </c>
      <c r="G27" s="87"/>
      <c r="H27" s="87">
        <f>SUM(H9:H26)</f>
        <v>47977</v>
      </c>
      <c r="I27" s="86">
        <f>SUM(I9:I26)</f>
        <v>100</v>
      </c>
      <c r="J27" s="87"/>
      <c r="K27" s="87">
        <f>SUM(K9:K26)</f>
        <v>8472</v>
      </c>
      <c r="L27" s="86">
        <f>SUM(L9:L26)</f>
        <v>100</v>
      </c>
      <c r="M27" s="87"/>
      <c r="N27" s="87"/>
      <c r="O27" s="86"/>
      <c r="P27" s="87"/>
      <c r="Q27" s="87">
        <f>SUM(Q9:Q26)</f>
        <v>353798</v>
      </c>
      <c r="R27" s="86">
        <f>SUM(R9:R26)</f>
        <v>100</v>
      </c>
    </row>
    <row r="28" spans="1:18" ht="15.75" customHeight="1">
      <c r="A28" s="52"/>
      <c r="B28" s="87"/>
      <c r="C28" s="86"/>
      <c r="D28" s="87"/>
      <c r="E28" s="87"/>
      <c r="F28" s="86"/>
      <c r="G28" s="87"/>
      <c r="H28" s="87"/>
      <c r="I28" s="86"/>
      <c r="J28" s="87"/>
      <c r="K28" s="87"/>
      <c r="L28" s="86"/>
      <c r="M28" s="87"/>
      <c r="N28" s="87"/>
      <c r="O28" s="86"/>
      <c r="P28" s="87"/>
      <c r="Q28" s="87"/>
      <c r="R28" s="86"/>
    </row>
    <row r="29" spans="1:18" ht="20.25" customHeight="1">
      <c r="A29" s="43" t="s">
        <v>3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</row>
    <row r="30" spans="1:18" ht="20.25" customHeight="1">
      <c r="A30" s="42" t="s">
        <v>141</v>
      </c>
      <c r="B30" s="86">
        <v>955</v>
      </c>
      <c r="C30" s="73">
        <f aca="true" t="shared" si="6" ref="C30:C47">ROUND(B30/$B$48*100,0)</f>
        <v>1</v>
      </c>
      <c r="D30" s="86"/>
      <c r="E30" s="86">
        <v>1887</v>
      </c>
      <c r="F30" s="73">
        <f>ROUND(E30/$E$48*100,0)</f>
        <v>2</v>
      </c>
      <c r="G30" s="86"/>
      <c r="H30" s="86">
        <v>337</v>
      </c>
      <c r="I30" s="73">
        <f aca="true" t="shared" si="7" ref="I30:I47">ROUND(H30/$H$48*100,0)</f>
        <v>2</v>
      </c>
      <c r="J30" s="86"/>
      <c r="K30" s="86">
        <v>71</v>
      </c>
      <c r="L30" s="73">
        <f aca="true" t="shared" si="8" ref="L30:L47">ROUND(K30/$K$48*100,0)</f>
        <v>2</v>
      </c>
      <c r="M30" s="86"/>
      <c r="N30" s="86"/>
      <c r="O30" s="73"/>
      <c r="P30" s="86"/>
      <c r="Q30" s="86">
        <f>B30+E30+H30+K30+N30</f>
        <v>3250</v>
      </c>
      <c r="R30" s="73">
        <v>2</v>
      </c>
    </row>
    <row r="31" spans="1:18" ht="12.75">
      <c r="A31" s="109" t="s">
        <v>111</v>
      </c>
      <c r="B31" s="87">
        <v>11561</v>
      </c>
      <c r="C31" s="73">
        <f>ROUND(B31/$B$48*100,0)</f>
        <v>9</v>
      </c>
      <c r="D31" s="87"/>
      <c r="E31" s="87">
        <v>5814</v>
      </c>
      <c r="F31" s="73">
        <f>ROUND(E31/$E$48*100,0)</f>
        <v>6</v>
      </c>
      <c r="G31" s="87"/>
      <c r="H31" s="87">
        <v>1873</v>
      </c>
      <c r="I31" s="73">
        <f>ROUND(H31/$H$48*100,0)</f>
        <v>9</v>
      </c>
      <c r="J31" s="73"/>
      <c r="K31" s="87">
        <v>469</v>
      </c>
      <c r="L31" s="73">
        <f>ROUND(K31/$K$48*100,0)</f>
        <v>13</v>
      </c>
      <c r="M31" s="87"/>
      <c r="N31" s="87"/>
      <c r="O31" s="73"/>
      <c r="P31" s="87"/>
      <c r="Q31" s="86">
        <f>B31+E31+H31+K31+N31</f>
        <v>19717</v>
      </c>
      <c r="R31" s="73">
        <f>ROUND(Q31/$Q$48*100,0)</f>
        <v>8</v>
      </c>
    </row>
    <row r="32" spans="1:18" ht="12.75">
      <c r="A32" s="51" t="s">
        <v>112</v>
      </c>
      <c r="B32" s="73">
        <v>23666</v>
      </c>
      <c r="C32" s="73">
        <f t="shared" si="6"/>
        <v>19</v>
      </c>
      <c r="D32" s="73"/>
      <c r="E32" s="73">
        <v>6756</v>
      </c>
      <c r="F32" s="73">
        <f aca="true" t="shared" si="9" ref="F32:F47">ROUND(E32/$E$48*100,0)</f>
        <v>7</v>
      </c>
      <c r="G32" s="73"/>
      <c r="H32" s="73">
        <v>1537</v>
      </c>
      <c r="I32" s="73">
        <v>7</v>
      </c>
      <c r="J32" s="73"/>
      <c r="K32" s="73">
        <v>277</v>
      </c>
      <c r="L32" s="73">
        <f t="shared" si="8"/>
        <v>8</v>
      </c>
      <c r="M32" s="73"/>
      <c r="N32" s="73"/>
      <c r="O32" s="73"/>
      <c r="P32" s="73"/>
      <c r="Q32" s="86">
        <f aca="true" t="shared" si="10" ref="Q32:Q47">B32+E32+H32+K32+N32</f>
        <v>32236</v>
      </c>
      <c r="R32" s="73">
        <f aca="true" t="shared" si="11" ref="R32:R47">ROUND(Q32/$Q$48*100,0)</f>
        <v>13</v>
      </c>
    </row>
    <row r="33" spans="1:18" ht="12.75">
      <c r="A33" s="51" t="s">
        <v>113</v>
      </c>
      <c r="B33" s="73">
        <v>17125</v>
      </c>
      <c r="C33" s="73">
        <f t="shared" si="6"/>
        <v>14</v>
      </c>
      <c r="D33" s="73"/>
      <c r="E33" s="73">
        <v>5778</v>
      </c>
      <c r="F33" s="73">
        <f t="shared" si="9"/>
        <v>6</v>
      </c>
      <c r="G33" s="73"/>
      <c r="H33" s="73">
        <v>1412</v>
      </c>
      <c r="I33" s="73">
        <f>ROUND(H33/$H$48*100,0)</f>
        <v>7</v>
      </c>
      <c r="J33" s="73"/>
      <c r="K33" s="73">
        <v>324</v>
      </c>
      <c r="L33" s="73">
        <f t="shared" si="8"/>
        <v>9</v>
      </c>
      <c r="M33" s="73"/>
      <c r="N33" s="107"/>
      <c r="O33" s="73"/>
      <c r="P33" s="73"/>
      <c r="Q33" s="86">
        <f t="shared" si="10"/>
        <v>24639</v>
      </c>
      <c r="R33" s="73">
        <f t="shared" si="11"/>
        <v>10</v>
      </c>
    </row>
    <row r="34" spans="1:18" ht="12.75">
      <c r="A34" s="51" t="s">
        <v>67</v>
      </c>
      <c r="B34" s="73">
        <v>12588</v>
      </c>
      <c r="C34" s="73">
        <f t="shared" si="6"/>
        <v>10</v>
      </c>
      <c r="D34" s="73"/>
      <c r="E34" s="73">
        <v>5618</v>
      </c>
      <c r="F34" s="73">
        <f t="shared" si="9"/>
        <v>6</v>
      </c>
      <c r="G34" s="73"/>
      <c r="H34" s="73">
        <v>1557</v>
      </c>
      <c r="I34" s="73">
        <f t="shared" si="7"/>
        <v>8</v>
      </c>
      <c r="J34" s="73"/>
      <c r="K34" s="73">
        <v>326</v>
      </c>
      <c r="L34" s="73">
        <f t="shared" si="8"/>
        <v>9</v>
      </c>
      <c r="M34" s="73"/>
      <c r="N34" s="107"/>
      <c r="O34" s="73"/>
      <c r="P34" s="73"/>
      <c r="Q34" s="86">
        <f t="shared" si="10"/>
        <v>20089</v>
      </c>
      <c r="R34" s="73">
        <f t="shared" si="11"/>
        <v>8</v>
      </c>
    </row>
    <row r="35" spans="1:18" ht="12.75">
      <c r="A35" s="51" t="s">
        <v>68</v>
      </c>
      <c r="B35" s="73">
        <v>10898</v>
      </c>
      <c r="C35" s="73">
        <f t="shared" si="6"/>
        <v>9</v>
      </c>
      <c r="D35" s="73"/>
      <c r="E35" s="73">
        <v>6634</v>
      </c>
      <c r="F35" s="73">
        <f t="shared" si="9"/>
        <v>7</v>
      </c>
      <c r="G35" s="73"/>
      <c r="H35" s="73">
        <v>1968</v>
      </c>
      <c r="I35" s="73">
        <f t="shared" si="7"/>
        <v>10</v>
      </c>
      <c r="J35" s="73"/>
      <c r="K35" s="73">
        <v>428</v>
      </c>
      <c r="L35" s="73">
        <f t="shared" si="8"/>
        <v>12</v>
      </c>
      <c r="M35" s="73"/>
      <c r="N35" s="87"/>
      <c r="O35" s="73"/>
      <c r="P35" s="73"/>
      <c r="Q35" s="86">
        <f t="shared" si="10"/>
        <v>19928</v>
      </c>
      <c r="R35" s="73">
        <f t="shared" si="11"/>
        <v>8</v>
      </c>
    </row>
    <row r="36" spans="1:18" ht="12.75">
      <c r="A36" s="51" t="s">
        <v>69</v>
      </c>
      <c r="B36" s="73">
        <v>11802</v>
      </c>
      <c r="C36" s="73">
        <f t="shared" si="6"/>
        <v>10</v>
      </c>
      <c r="D36" s="73"/>
      <c r="E36" s="73">
        <v>9790</v>
      </c>
      <c r="F36" s="73">
        <f t="shared" si="9"/>
        <v>10</v>
      </c>
      <c r="G36" s="73"/>
      <c r="H36" s="73">
        <v>2446</v>
      </c>
      <c r="I36" s="73">
        <f t="shared" si="7"/>
        <v>12</v>
      </c>
      <c r="J36" s="73"/>
      <c r="K36" s="73">
        <v>458</v>
      </c>
      <c r="L36" s="73">
        <f t="shared" si="8"/>
        <v>13</v>
      </c>
      <c r="M36" s="73"/>
      <c r="N36" s="87"/>
      <c r="O36" s="73"/>
      <c r="P36" s="73"/>
      <c r="Q36" s="86">
        <f t="shared" si="10"/>
        <v>24496</v>
      </c>
      <c r="R36" s="73">
        <f t="shared" si="11"/>
        <v>10</v>
      </c>
    </row>
    <row r="37" spans="1:18" ht="12.75">
      <c r="A37" s="51" t="s">
        <v>70</v>
      </c>
      <c r="B37" s="73">
        <v>12717</v>
      </c>
      <c r="C37" s="73">
        <f t="shared" si="6"/>
        <v>10</v>
      </c>
      <c r="D37" s="73"/>
      <c r="E37" s="73">
        <v>14917</v>
      </c>
      <c r="F37" s="73">
        <f t="shared" si="9"/>
        <v>16</v>
      </c>
      <c r="G37" s="73"/>
      <c r="H37" s="73">
        <v>3480</v>
      </c>
      <c r="I37" s="73">
        <f t="shared" si="7"/>
        <v>17</v>
      </c>
      <c r="J37" s="73"/>
      <c r="K37" s="73">
        <v>554</v>
      </c>
      <c r="L37" s="73">
        <f t="shared" si="8"/>
        <v>15</v>
      </c>
      <c r="M37" s="73"/>
      <c r="N37" s="107"/>
      <c r="O37" s="73"/>
      <c r="P37" s="73"/>
      <c r="Q37" s="86">
        <f t="shared" si="10"/>
        <v>31668</v>
      </c>
      <c r="R37" s="73">
        <f t="shared" si="11"/>
        <v>13</v>
      </c>
    </row>
    <row r="38" spans="1:18" ht="12.75">
      <c r="A38" s="51" t="s">
        <v>71</v>
      </c>
      <c r="B38" s="73">
        <v>10390</v>
      </c>
      <c r="C38" s="73">
        <v>9</v>
      </c>
      <c r="D38" s="73"/>
      <c r="E38" s="73">
        <v>13807</v>
      </c>
      <c r="F38" s="73">
        <f t="shared" si="9"/>
        <v>14</v>
      </c>
      <c r="G38" s="73"/>
      <c r="H38" s="73">
        <v>2680</v>
      </c>
      <c r="I38" s="73">
        <f t="shared" si="7"/>
        <v>13</v>
      </c>
      <c r="J38" s="73"/>
      <c r="K38" s="73">
        <v>372</v>
      </c>
      <c r="L38" s="73">
        <f t="shared" si="8"/>
        <v>10</v>
      </c>
      <c r="M38" s="73"/>
      <c r="N38" s="87"/>
      <c r="O38" s="73"/>
      <c r="P38" s="73"/>
      <c r="Q38" s="86">
        <f t="shared" si="10"/>
        <v>27249</v>
      </c>
      <c r="R38" s="73">
        <f t="shared" si="11"/>
        <v>11</v>
      </c>
    </row>
    <row r="39" spans="1:18" ht="12.75">
      <c r="A39" s="51" t="s">
        <v>72</v>
      </c>
      <c r="B39" s="73">
        <v>6088</v>
      </c>
      <c r="C39" s="73">
        <f t="shared" si="6"/>
        <v>5</v>
      </c>
      <c r="D39" s="73"/>
      <c r="E39" s="73">
        <v>10115</v>
      </c>
      <c r="F39" s="73">
        <f t="shared" si="9"/>
        <v>11</v>
      </c>
      <c r="G39" s="73"/>
      <c r="H39" s="73">
        <v>1418</v>
      </c>
      <c r="I39" s="73">
        <f t="shared" si="7"/>
        <v>7</v>
      </c>
      <c r="J39" s="73"/>
      <c r="K39" s="73">
        <v>168</v>
      </c>
      <c r="L39" s="73">
        <f t="shared" si="8"/>
        <v>5</v>
      </c>
      <c r="M39" s="73"/>
      <c r="N39" s="87"/>
      <c r="O39" s="73"/>
      <c r="P39" s="73"/>
      <c r="Q39" s="86">
        <f t="shared" si="10"/>
        <v>17789</v>
      </c>
      <c r="R39" s="73">
        <v>8</v>
      </c>
    </row>
    <row r="40" spans="1:18" ht="12.75">
      <c r="A40" s="51" t="s">
        <v>114</v>
      </c>
      <c r="B40" s="73">
        <v>2595</v>
      </c>
      <c r="C40" s="73">
        <f t="shared" si="6"/>
        <v>2</v>
      </c>
      <c r="D40" s="73"/>
      <c r="E40" s="73">
        <v>6290</v>
      </c>
      <c r="F40" s="73">
        <f t="shared" si="9"/>
        <v>7</v>
      </c>
      <c r="G40" s="73"/>
      <c r="H40" s="73">
        <v>691</v>
      </c>
      <c r="I40" s="73">
        <f t="shared" si="7"/>
        <v>3</v>
      </c>
      <c r="J40" s="73"/>
      <c r="K40" s="73">
        <v>87</v>
      </c>
      <c r="L40" s="73">
        <f t="shared" si="8"/>
        <v>2</v>
      </c>
      <c r="M40" s="73"/>
      <c r="N40" s="87"/>
      <c r="O40" s="73"/>
      <c r="P40" s="73"/>
      <c r="Q40" s="86">
        <f t="shared" si="10"/>
        <v>9663</v>
      </c>
      <c r="R40" s="73">
        <f t="shared" si="11"/>
        <v>4</v>
      </c>
    </row>
    <row r="41" spans="1:18" ht="12.75">
      <c r="A41" s="51" t="s">
        <v>115</v>
      </c>
      <c r="B41" s="73">
        <v>1195</v>
      </c>
      <c r="C41" s="73">
        <f t="shared" si="6"/>
        <v>1</v>
      </c>
      <c r="D41" s="73"/>
      <c r="E41" s="73">
        <v>3476</v>
      </c>
      <c r="F41" s="73">
        <f t="shared" si="9"/>
        <v>4</v>
      </c>
      <c r="G41" s="73"/>
      <c r="H41" s="73">
        <v>419</v>
      </c>
      <c r="I41" s="73">
        <f t="shared" si="7"/>
        <v>2</v>
      </c>
      <c r="J41" s="73"/>
      <c r="K41" s="73">
        <v>37</v>
      </c>
      <c r="L41" s="73">
        <f t="shared" si="8"/>
        <v>1</v>
      </c>
      <c r="M41" s="73"/>
      <c r="N41" s="87"/>
      <c r="O41" s="73"/>
      <c r="P41" s="73"/>
      <c r="Q41" s="86">
        <f t="shared" si="10"/>
        <v>5127</v>
      </c>
      <c r="R41" s="73">
        <f t="shared" si="11"/>
        <v>2</v>
      </c>
    </row>
    <row r="42" spans="1:18" ht="12.75">
      <c r="A42" s="51" t="s">
        <v>116</v>
      </c>
      <c r="B42" s="73">
        <v>780</v>
      </c>
      <c r="C42" s="73">
        <f t="shared" si="6"/>
        <v>1</v>
      </c>
      <c r="D42" s="73"/>
      <c r="E42" s="73">
        <v>2959</v>
      </c>
      <c r="F42" s="73">
        <f t="shared" si="9"/>
        <v>3</v>
      </c>
      <c r="G42" s="73"/>
      <c r="H42" s="73">
        <v>366</v>
      </c>
      <c r="I42" s="73">
        <f t="shared" si="7"/>
        <v>2</v>
      </c>
      <c r="J42" s="73"/>
      <c r="K42" s="73">
        <v>26</v>
      </c>
      <c r="L42" s="73">
        <f t="shared" si="8"/>
        <v>1</v>
      </c>
      <c r="M42" s="73"/>
      <c r="N42" s="87"/>
      <c r="O42" s="73"/>
      <c r="P42" s="73"/>
      <c r="Q42" s="86">
        <f t="shared" si="10"/>
        <v>4131</v>
      </c>
      <c r="R42" s="73">
        <f t="shared" si="11"/>
        <v>2</v>
      </c>
    </row>
    <row r="43" spans="1:18" ht="12.75">
      <c r="A43" s="51" t="s">
        <v>117</v>
      </c>
      <c r="B43" s="73">
        <v>306</v>
      </c>
      <c r="C43" s="73">
        <f t="shared" si="6"/>
        <v>0</v>
      </c>
      <c r="D43" s="73"/>
      <c r="E43" s="73">
        <v>1049</v>
      </c>
      <c r="F43" s="73">
        <f t="shared" si="9"/>
        <v>1</v>
      </c>
      <c r="G43" s="73"/>
      <c r="H43" s="73">
        <v>131</v>
      </c>
      <c r="I43" s="73">
        <f t="shared" si="7"/>
        <v>1</v>
      </c>
      <c r="J43" s="73"/>
      <c r="K43" s="73">
        <v>14</v>
      </c>
      <c r="L43" s="73">
        <f t="shared" si="8"/>
        <v>0</v>
      </c>
      <c r="M43" s="73"/>
      <c r="N43" s="87"/>
      <c r="O43" s="73"/>
      <c r="P43" s="73"/>
      <c r="Q43" s="86">
        <f t="shared" si="10"/>
        <v>1500</v>
      </c>
      <c r="R43" s="73">
        <f t="shared" si="11"/>
        <v>1</v>
      </c>
    </row>
    <row r="44" spans="1:18" ht="12.75">
      <c r="A44" s="51" t="s">
        <v>118</v>
      </c>
      <c r="B44" s="73">
        <v>107</v>
      </c>
      <c r="C44" s="73">
        <f t="shared" si="6"/>
        <v>0</v>
      </c>
      <c r="D44" s="73"/>
      <c r="E44" s="73">
        <v>447</v>
      </c>
      <c r="F44" s="73">
        <f t="shared" si="9"/>
        <v>0</v>
      </c>
      <c r="G44" s="73"/>
      <c r="H44" s="73">
        <v>68</v>
      </c>
      <c r="I44" s="73">
        <f t="shared" si="7"/>
        <v>0</v>
      </c>
      <c r="J44" s="73"/>
      <c r="K44" s="73">
        <v>3</v>
      </c>
      <c r="L44" s="73">
        <f t="shared" si="8"/>
        <v>0</v>
      </c>
      <c r="M44" s="73"/>
      <c r="N44" s="87"/>
      <c r="O44" s="73"/>
      <c r="P44" s="73"/>
      <c r="Q44" s="86">
        <f t="shared" si="10"/>
        <v>625</v>
      </c>
      <c r="R44" s="73">
        <f t="shared" si="11"/>
        <v>0</v>
      </c>
    </row>
    <row r="45" spans="1:18" ht="12.75">
      <c r="A45" s="51" t="s">
        <v>119</v>
      </c>
      <c r="B45" s="73">
        <v>56</v>
      </c>
      <c r="C45" s="73">
        <f t="shared" si="6"/>
        <v>0</v>
      </c>
      <c r="D45" s="73"/>
      <c r="E45" s="73">
        <v>237</v>
      </c>
      <c r="F45" s="73">
        <f t="shared" si="9"/>
        <v>0</v>
      </c>
      <c r="G45" s="73"/>
      <c r="H45" s="73">
        <v>41</v>
      </c>
      <c r="I45" s="73">
        <f t="shared" si="7"/>
        <v>0</v>
      </c>
      <c r="J45" s="73"/>
      <c r="K45" s="73">
        <v>4</v>
      </c>
      <c r="L45" s="73">
        <f t="shared" si="8"/>
        <v>0</v>
      </c>
      <c r="M45" s="73"/>
      <c r="N45" s="87"/>
      <c r="O45" s="73"/>
      <c r="P45" s="73"/>
      <c r="Q45" s="86">
        <f>B45+E45+H45+K45+N45</f>
        <v>338</v>
      </c>
      <c r="R45" s="73">
        <f t="shared" si="11"/>
        <v>0</v>
      </c>
    </row>
    <row r="46" spans="1:18" ht="12.75">
      <c r="A46" s="51" t="s">
        <v>120</v>
      </c>
      <c r="B46" s="73">
        <v>29</v>
      </c>
      <c r="C46" s="73">
        <f t="shared" si="6"/>
        <v>0</v>
      </c>
      <c r="D46" s="73"/>
      <c r="E46" s="73">
        <v>159</v>
      </c>
      <c r="F46" s="73">
        <f t="shared" si="9"/>
        <v>0</v>
      </c>
      <c r="G46" s="73"/>
      <c r="H46" s="73">
        <v>16</v>
      </c>
      <c r="I46" s="73">
        <f t="shared" si="7"/>
        <v>0</v>
      </c>
      <c r="J46" s="73"/>
      <c r="K46" s="73">
        <v>3</v>
      </c>
      <c r="L46" s="73">
        <f t="shared" si="8"/>
        <v>0</v>
      </c>
      <c r="M46" s="73"/>
      <c r="N46" s="87"/>
      <c r="O46" s="73"/>
      <c r="P46" s="73"/>
      <c r="Q46" s="86">
        <f t="shared" si="10"/>
        <v>207</v>
      </c>
      <c r="R46" s="73">
        <f t="shared" si="11"/>
        <v>0</v>
      </c>
    </row>
    <row r="47" spans="1:18" ht="12.75">
      <c r="A47" s="51" t="s">
        <v>121</v>
      </c>
      <c r="B47" s="73">
        <v>68</v>
      </c>
      <c r="C47" s="73">
        <f t="shared" si="6"/>
        <v>0</v>
      </c>
      <c r="D47" s="73"/>
      <c r="E47" s="73">
        <v>319</v>
      </c>
      <c r="F47" s="73">
        <f t="shared" si="9"/>
        <v>0</v>
      </c>
      <c r="G47" s="73"/>
      <c r="H47" s="73">
        <v>52</v>
      </c>
      <c r="I47" s="73">
        <f t="shared" si="7"/>
        <v>0</v>
      </c>
      <c r="J47" s="73"/>
      <c r="K47" s="73">
        <v>5</v>
      </c>
      <c r="L47" s="73">
        <f t="shared" si="8"/>
        <v>0</v>
      </c>
      <c r="M47" s="73"/>
      <c r="N47" s="87"/>
      <c r="O47" s="73"/>
      <c r="P47" s="73"/>
      <c r="Q47" s="86">
        <f t="shared" si="10"/>
        <v>444</v>
      </c>
      <c r="R47" s="73">
        <f t="shared" si="11"/>
        <v>0</v>
      </c>
    </row>
    <row r="48" spans="1:18" ht="15.75" customHeight="1">
      <c r="A48" s="52" t="s">
        <v>14</v>
      </c>
      <c r="B48" s="87">
        <f>SUM(B30:B47)</f>
        <v>122926</v>
      </c>
      <c r="C48" s="86">
        <f>SUM(C30:C47)</f>
        <v>100</v>
      </c>
      <c r="D48" s="87"/>
      <c r="E48" s="87">
        <f>SUM(E30:E47)</f>
        <v>96052</v>
      </c>
      <c r="F48" s="86">
        <f>SUM(F30:F47)</f>
        <v>100</v>
      </c>
      <c r="G48" s="87"/>
      <c r="H48" s="87">
        <f>SUM(H30:H47)</f>
        <v>20492</v>
      </c>
      <c r="I48" s="86">
        <f>SUM(I30:I47)</f>
        <v>100</v>
      </c>
      <c r="J48" s="87"/>
      <c r="K48" s="87">
        <f>SUM(K30:K47)</f>
        <v>3626</v>
      </c>
      <c r="L48" s="86">
        <f>SUM(L30:L47)</f>
        <v>100</v>
      </c>
      <c r="M48" s="87"/>
      <c r="N48" s="87"/>
      <c r="O48" s="86"/>
      <c r="P48" s="87"/>
      <c r="Q48" s="87">
        <f>SUM(Q30:Q47)</f>
        <v>243096</v>
      </c>
      <c r="R48" s="86">
        <f>SUM(R30:R47)</f>
        <v>100</v>
      </c>
    </row>
    <row r="49" spans="1:18" ht="12.75">
      <c r="A49" s="52"/>
      <c r="B49" s="87"/>
      <c r="C49" s="86"/>
      <c r="D49" s="87"/>
      <c r="E49" s="87"/>
      <c r="F49" s="86"/>
      <c r="G49" s="87"/>
      <c r="H49" s="87"/>
      <c r="I49" s="86"/>
      <c r="J49" s="87"/>
      <c r="K49" s="87"/>
      <c r="L49" s="86"/>
      <c r="M49" s="87"/>
      <c r="N49" s="87"/>
      <c r="O49" s="86"/>
      <c r="P49" s="87"/>
      <c r="Q49" s="87"/>
      <c r="R49" s="86"/>
    </row>
    <row r="50" spans="1:18" ht="12.75">
      <c r="A50" s="108" t="s">
        <v>105</v>
      </c>
      <c r="B50" s="125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</row>
    <row r="51" spans="1:18" ht="15.75" customHeight="1">
      <c r="A51" s="42" t="s">
        <v>16</v>
      </c>
      <c r="B51" s="177" t="s">
        <v>48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</row>
    <row r="52" spans="1:18" ht="15.75" customHeight="1">
      <c r="A52" s="57"/>
      <c r="B52" s="178" t="s">
        <v>10</v>
      </c>
      <c r="C52" s="178"/>
      <c r="D52" s="178"/>
      <c r="E52" s="178"/>
      <c r="F52" s="178"/>
      <c r="G52" s="178"/>
      <c r="H52" s="178"/>
      <c r="I52" s="178"/>
      <c r="J52" s="178"/>
      <c r="K52" s="126"/>
      <c r="L52" s="126"/>
      <c r="M52" s="127"/>
      <c r="N52" s="128"/>
      <c r="O52" s="127"/>
      <c r="P52" s="127"/>
      <c r="Q52" s="133" t="s">
        <v>14</v>
      </c>
      <c r="R52" s="133"/>
    </row>
    <row r="53" spans="1:18" ht="15.75" customHeight="1">
      <c r="A53" s="57"/>
      <c r="B53" s="139" t="s">
        <v>62</v>
      </c>
      <c r="C53" s="139"/>
      <c r="D53" s="107"/>
      <c r="E53" s="139" t="s">
        <v>63</v>
      </c>
      <c r="F53" s="139"/>
      <c r="G53" s="107"/>
      <c r="H53" s="139" t="s">
        <v>64</v>
      </c>
      <c r="I53" s="139"/>
      <c r="J53" s="107"/>
      <c r="K53" s="139" t="s">
        <v>142</v>
      </c>
      <c r="L53" s="139"/>
      <c r="M53" s="107"/>
      <c r="N53" s="176"/>
      <c r="O53" s="176"/>
      <c r="P53" s="107"/>
      <c r="Q53" s="179"/>
      <c r="R53" s="179"/>
    </row>
    <row r="54" spans="1:18" ht="15.75" customHeight="1">
      <c r="A54" s="38"/>
      <c r="B54" s="115" t="s">
        <v>6</v>
      </c>
      <c r="C54" s="115" t="s">
        <v>7</v>
      </c>
      <c r="D54" s="115"/>
      <c r="E54" s="115" t="s">
        <v>6</v>
      </c>
      <c r="F54" s="115" t="s">
        <v>7</v>
      </c>
      <c r="G54" s="115"/>
      <c r="H54" s="115" t="s">
        <v>6</v>
      </c>
      <c r="I54" s="115" t="s">
        <v>7</v>
      </c>
      <c r="J54" s="115"/>
      <c r="K54" s="115" t="s">
        <v>6</v>
      </c>
      <c r="L54" s="115" t="s">
        <v>7</v>
      </c>
      <c r="M54" s="115"/>
      <c r="N54" s="115"/>
      <c r="O54" s="115"/>
      <c r="P54" s="115"/>
      <c r="Q54" s="115" t="s">
        <v>6</v>
      </c>
      <c r="R54" s="115" t="s">
        <v>7</v>
      </c>
    </row>
    <row r="55" spans="1:18" ht="30" customHeight="1">
      <c r="A55" s="100" t="s">
        <v>79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</row>
    <row r="56" spans="1:18" ht="15.75" customHeight="1">
      <c r="A56" s="2" t="s">
        <v>141</v>
      </c>
      <c r="B56" s="86">
        <f>B9+B30</f>
        <v>2661</v>
      </c>
      <c r="C56" s="73">
        <f>ROUND(B56/$B$74*100,0)</f>
        <v>1</v>
      </c>
      <c r="D56" s="86"/>
      <c r="E56" s="86">
        <f aca="true" t="shared" si="12" ref="E56:E73">E9+E30</f>
        <v>4770</v>
      </c>
      <c r="F56" s="73">
        <f>ROUND(E56/$E$74*100,0)</f>
        <v>2</v>
      </c>
      <c r="G56" s="86"/>
      <c r="H56" s="86">
        <f aca="true" t="shared" si="13" ref="H56:H73">H9+H30</f>
        <v>665</v>
      </c>
      <c r="I56" s="73">
        <f>ROUND(H56/$H$74*100,0)</f>
        <v>1</v>
      </c>
      <c r="J56" s="86"/>
      <c r="K56" s="86">
        <f aca="true" t="shared" si="14" ref="K56:K73">K9+K30</f>
        <v>125</v>
      </c>
      <c r="L56" s="73">
        <f>ROUND(K56/$K$74*100,0)</f>
        <v>1</v>
      </c>
      <c r="M56" s="86"/>
      <c r="N56" s="86"/>
      <c r="O56" s="73"/>
      <c r="P56" s="86"/>
      <c r="Q56" s="86">
        <f>B56+E56+H56+K56+N56</f>
        <v>8221</v>
      </c>
      <c r="R56" s="73">
        <v>2</v>
      </c>
    </row>
    <row r="57" spans="1:18" ht="12.75">
      <c r="A57" s="109" t="s">
        <v>111</v>
      </c>
      <c r="B57" s="86">
        <f>B10+B31</f>
        <v>21849</v>
      </c>
      <c r="C57" s="73">
        <f aca="true" t="shared" si="15" ref="C57:C73">ROUND(B57/$B$74*100,0)</f>
        <v>8</v>
      </c>
      <c r="D57" s="87"/>
      <c r="E57" s="86">
        <f t="shared" si="12"/>
        <v>11607</v>
      </c>
      <c r="F57" s="73">
        <f aca="true" t="shared" si="16" ref="F57:F73">ROUND(E57/$E$74*100,0)</f>
        <v>5</v>
      </c>
      <c r="G57" s="87"/>
      <c r="H57" s="86">
        <f t="shared" si="13"/>
        <v>3834</v>
      </c>
      <c r="I57" s="73">
        <f aca="true" t="shared" si="17" ref="I57:I73">ROUND(H57/$H$74*100,0)</f>
        <v>6</v>
      </c>
      <c r="J57" s="73"/>
      <c r="K57" s="86">
        <f t="shared" si="14"/>
        <v>921</v>
      </c>
      <c r="L57" s="73">
        <f aca="true" t="shared" si="18" ref="L57:L73">ROUND(K57/$K$74*100,0)</f>
        <v>8</v>
      </c>
      <c r="M57" s="87"/>
      <c r="N57" s="86"/>
      <c r="O57" s="73"/>
      <c r="P57" s="87"/>
      <c r="Q57" s="86">
        <f aca="true" t="shared" si="19" ref="Q57:Q73">B57+E57+H57+K57+N57</f>
        <v>38211</v>
      </c>
      <c r="R57" s="73">
        <v>7</v>
      </c>
    </row>
    <row r="58" spans="1:18" ht="12.75">
      <c r="A58" s="51" t="s">
        <v>112</v>
      </c>
      <c r="B58" s="86">
        <f aca="true" t="shared" si="20" ref="B58:B73">B11+B32</f>
        <v>55585</v>
      </c>
      <c r="C58" s="73">
        <f t="shared" si="15"/>
        <v>19</v>
      </c>
      <c r="D58" s="73"/>
      <c r="E58" s="86">
        <f t="shared" si="12"/>
        <v>17609</v>
      </c>
      <c r="F58" s="73">
        <f t="shared" si="16"/>
        <v>8</v>
      </c>
      <c r="G58" s="73"/>
      <c r="H58" s="86">
        <f t="shared" si="13"/>
        <v>4609</v>
      </c>
      <c r="I58" s="73">
        <f t="shared" si="17"/>
        <v>7</v>
      </c>
      <c r="J58" s="73"/>
      <c r="K58" s="86">
        <f t="shared" si="14"/>
        <v>741</v>
      </c>
      <c r="L58" s="73">
        <f t="shared" si="18"/>
        <v>6</v>
      </c>
      <c r="M58" s="73"/>
      <c r="N58" s="86"/>
      <c r="O58" s="73"/>
      <c r="P58" s="73"/>
      <c r="Q58" s="86">
        <f t="shared" si="19"/>
        <v>78544</v>
      </c>
      <c r="R58" s="73">
        <f>ROUND(Q58/$Q$74*100,0)</f>
        <v>13</v>
      </c>
    </row>
    <row r="59" spans="1:18" ht="12.75">
      <c r="A59" s="51" t="s">
        <v>113</v>
      </c>
      <c r="B59" s="86">
        <f t="shared" si="20"/>
        <v>44781</v>
      </c>
      <c r="C59" s="73">
        <v>16</v>
      </c>
      <c r="D59" s="73"/>
      <c r="E59" s="86">
        <f t="shared" si="12"/>
        <v>16094</v>
      </c>
      <c r="F59" s="73">
        <f t="shared" si="16"/>
        <v>7</v>
      </c>
      <c r="G59" s="73"/>
      <c r="H59" s="86">
        <f t="shared" si="13"/>
        <v>4755</v>
      </c>
      <c r="I59" s="73">
        <f t="shared" si="17"/>
        <v>7</v>
      </c>
      <c r="J59" s="73"/>
      <c r="K59" s="86">
        <f t="shared" si="14"/>
        <v>882</v>
      </c>
      <c r="L59" s="73">
        <f t="shared" si="18"/>
        <v>7</v>
      </c>
      <c r="M59" s="73"/>
      <c r="N59" s="86"/>
      <c r="O59" s="73"/>
      <c r="P59" s="73"/>
      <c r="Q59" s="86">
        <f t="shared" si="19"/>
        <v>66512</v>
      </c>
      <c r="R59" s="73">
        <f aca="true" t="shared" si="21" ref="R59:R73">ROUND(Q59/$Q$74*100,0)</f>
        <v>11</v>
      </c>
    </row>
    <row r="60" spans="1:18" ht="12.75">
      <c r="A60" s="51" t="s">
        <v>67</v>
      </c>
      <c r="B60" s="86">
        <f t="shared" si="20"/>
        <v>34445</v>
      </c>
      <c r="C60" s="73">
        <f t="shared" si="15"/>
        <v>12</v>
      </c>
      <c r="D60" s="73"/>
      <c r="E60" s="86">
        <f t="shared" si="12"/>
        <v>18636</v>
      </c>
      <c r="F60" s="73">
        <f t="shared" si="16"/>
        <v>8</v>
      </c>
      <c r="G60" s="73"/>
      <c r="H60" s="86">
        <f t="shared" si="13"/>
        <v>5667</v>
      </c>
      <c r="I60" s="73">
        <f t="shared" si="17"/>
        <v>8</v>
      </c>
      <c r="J60" s="73"/>
      <c r="K60" s="86">
        <f t="shared" si="14"/>
        <v>998</v>
      </c>
      <c r="L60" s="73">
        <f t="shared" si="18"/>
        <v>8</v>
      </c>
      <c r="M60" s="73"/>
      <c r="N60" s="86"/>
      <c r="O60" s="73"/>
      <c r="P60" s="73"/>
      <c r="Q60" s="86">
        <f t="shared" si="19"/>
        <v>59746</v>
      </c>
      <c r="R60" s="73">
        <f t="shared" si="21"/>
        <v>10</v>
      </c>
    </row>
    <row r="61" spans="1:18" ht="12.75">
      <c r="A61" s="51" t="s">
        <v>68</v>
      </c>
      <c r="B61" s="86">
        <f t="shared" si="20"/>
        <v>30970</v>
      </c>
      <c r="C61" s="73">
        <f t="shared" si="15"/>
        <v>11</v>
      </c>
      <c r="D61" s="73"/>
      <c r="E61" s="86">
        <f t="shared" si="12"/>
        <v>24238</v>
      </c>
      <c r="F61" s="73">
        <f t="shared" si="16"/>
        <v>11</v>
      </c>
      <c r="G61" s="73"/>
      <c r="H61" s="86">
        <f t="shared" si="13"/>
        <v>7763</v>
      </c>
      <c r="I61" s="73">
        <f t="shared" si="17"/>
        <v>11</v>
      </c>
      <c r="J61" s="73"/>
      <c r="K61" s="86">
        <f t="shared" si="14"/>
        <v>1402</v>
      </c>
      <c r="L61" s="73">
        <f t="shared" si="18"/>
        <v>12</v>
      </c>
      <c r="M61" s="73"/>
      <c r="N61" s="86"/>
      <c r="O61" s="73"/>
      <c r="P61" s="73"/>
      <c r="Q61" s="86">
        <f t="shared" si="19"/>
        <v>64373</v>
      </c>
      <c r="R61" s="73">
        <f t="shared" si="21"/>
        <v>11</v>
      </c>
    </row>
    <row r="62" spans="1:18" ht="12.75">
      <c r="A62" s="51" t="s">
        <v>69</v>
      </c>
      <c r="B62" s="86">
        <f t="shared" si="20"/>
        <v>32560</v>
      </c>
      <c r="C62" s="73">
        <f t="shared" si="15"/>
        <v>11</v>
      </c>
      <c r="D62" s="73"/>
      <c r="E62" s="86">
        <f t="shared" si="12"/>
        <v>32783</v>
      </c>
      <c r="F62" s="73">
        <f t="shared" si="16"/>
        <v>14</v>
      </c>
      <c r="G62" s="73"/>
      <c r="H62" s="86">
        <f t="shared" si="13"/>
        <v>11377</v>
      </c>
      <c r="I62" s="73">
        <f t="shared" si="17"/>
        <v>17</v>
      </c>
      <c r="J62" s="73"/>
      <c r="K62" s="86">
        <f t="shared" si="14"/>
        <v>1968</v>
      </c>
      <c r="L62" s="73">
        <f t="shared" si="18"/>
        <v>16</v>
      </c>
      <c r="M62" s="73"/>
      <c r="N62" s="86"/>
      <c r="O62" s="73"/>
      <c r="P62" s="73"/>
      <c r="Q62" s="86">
        <f t="shared" si="19"/>
        <v>78688</v>
      </c>
      <c r="R62" s="73">
        <f t="shared" si="21"/>
        <v>13</v>
      </c>
    </row>
    <row r="63" spans="1:18" ht="12.75">
      <c r="A63" s="51" t="s">
        <v>70</v>
      </c>
      <c r="B63" s="86">
        <f t="shared" si="20"/>
        <v>30294</v>
      </c>
      <c r="C63" s="73">
        <f t="shared" si="15"/>
        <v>10</v>
      </c>
      <c r="D63" s="73"/>
      <c r="E63" s="86">
        <f t="shared" si="12"/>
        <v>37493</v>
      </c>
      <c r="F63" s="73">
        <f t="shared" si="16"/>
        <v>17</v>
      </c>
      <c r="G63" s="73"/>
      <c r="H63" s="86">
        <f t="shared" si="13"/>
        <v>14427</v>
      </c>
      <c r="I63" s="73">
        <f t="shared" si="17"/>
        <v>21</v>
      </c>
      <c r="J63" s="73"/>
      <c r="K63" s="86">
        <f t="shared" si="14"/>
        <v>2621</v>
      </c>
      <c r="L63" s="73">
        <f t="shared" si="18"/>
        <v>22</v>
      </c>
      <c r="M63" s="73"/>
      <c r="N63" s="86"/>
      <c r="O63" s="73"/>
      <c r="P63" s="73"/>
      <c r="Q63" s="86">
        <f t="shared" si="19"/>
        <v>84835</v>
      </c>
      <c r="R63" s="73">
        <f t="shared" si="21"/>
        <v>14</v>
      </c>
    </row>
    <row r="64" spans="1:18" ht="12.75">
      <c r="A64" s="51" t="s">
        <v>71</v>
      </c>
      <c r="B64" s="86">
        <f t="shared" si="20"/>
        <v>18806</v>
      </c>
      <c r="C64" s="73">
        <f t="shared" si="15"/>
        <v>7</v>
      </c>
      <c r="D64" s="73"/>
      <c r="E64" s="86">
        <f t="shared" si="12"/>
        <v>26333</v>
      </c>
      <c r="F64" s="73">
        <f t="shared" si="16"/>
        <v>12</v>
      </c>
      <c r="G64" s="73"/>
      <c r="H64" s="86">
        <f t="shared" si="13"/>
        <v>8286</v>
      </c>
      <c r="I64" s="73">
        <f t="shared" si="17"/>
        <v>12</v>
      </c>
      <c r="J64" s="73"/>
      <c r="K64" s="86">
        <f t="shared" si="14"/>
        <v>1457</v>
      </c>
      <c r="L64" s="73">
        <f t="shared" si="18"/>
        <v>12</v>
      </c>
      <c r="M64" s="73"/>
      <c r="N64" s="86"/>
      <c r="O64" s="73"/>
      <c r="P64" s="73"/>
      <c r="Q64" s="86">
        <f t="shared" si="19"/>
        <v>54882</v>
      </c>
      <c r="R64" s="73">
        <f t="shared" si="21"/>
        <v>9</v>
      </c>
    </row>
    <row r="65" spans="1:18" ht="12.75">
      <c r="A65" s="51" t="s">
        <v>72</v>
      </c>
      <c r="B65" s="86">
        <f>B18+B39</f>
        <v>9589</v>
      </c>
      <c r="C65" s="73">
        <f t="shared" si="15"/>
        <v>3</v>
      </c>
      <c r="D65" s="73"/>
      <c r="E65" s="86">
        <f t="shared" si="12"/>
        <v>16302</v>
      </c>
      <c r="F65" s="73">
        <f t="shared" si="16"/>
        <v>7</v>
      </c>
      <c r="G65" s="73"/>
      <c r="H65" s="86">
        <f t="shared" si="13"/>
        <v>3452</v>
      </c>
      <c r="I65" s="73">
        <f t="shared" si="17"/>
        <v>5</v>
      </c>
      <c r="J65" s="73"/>
      <c r="K65" s="86">
        <f t="shared" si="14"/>
        <v>530</v>
      </c>
      <c r="L65" s="73">
        <f t="shared" si="18"/>
        <v>4</v>
      </c>
      <c r="M65" s="73"/>
      <c r="N65" s="86"/>
      <c r="O65" s="73"/>
      <c r="P65" s="73"/>
      <c r="Q65" s="86">
        <f t="shared" si="19"/>
        <v>29873</v>
      </c>
      <c r="R65" s="73">
        <f t="shared" si="21"/>
        <v>5</v>
      </c>
    </row>
    <row r="66" spans="1:18" ht="12.75">
      <c r="A66" s="51" t="s">
        <v>114</v>
      </c>
      <c r="B66" s="86">
        <f t="shared" si="20"/>
        <v>3854</v>
      </c>
      <c r="C66" s="73">
        <f t="shared" si="15"/>
        <v>1</v>
      </c>
      <c r="D66" s="73"/>
      <c r="E66" s="86">
        <f t="shared" si="12"/>
        <v>9207</v>
      </c>
      <c r="F66" s="73">
        <f t="shared" si="16"/>
        <v>4</v>
      </c>
      <c r="G66" s="73"/>
      <c r="H66" s="86">
        <f t="shared" si="13"/>
        <v>1518</v>
      </c>
      <c r="I66" s="73">
        <f t="shared" si="17"/>
        <v>2</v>
      </c>
      <c r="J66" s="73"/>
      <c r="K66" s="86">
        <f t="shared" si="14"/>
        <v>201</v>
      </c>
      <c r="L66" s="73">
        <f t="shared" si="18"/>
        <v>2</v>
      </c>
      <c r="M66" s="73"/>
      <c r="N66" s="86"/>
      <c r="O66" s="73"/>
      <c r="P66" s="73"/>
      <c r="Q66" s="86">
        <f t="shared" si="19"/>
        <v>14780</v>
      </c>
      <c r="R66" s="73">
        <v>3</v>
      </c>
    </row>
    <row r="67" spans="1:18" ht="12.75">
      <c r="A67" s="51" t="s">
        <v>115</v>
      </c>
      <c r="B67" s="86">
        <f t="shared" si="20"/>
        <v>1738</v>
      </c>
      <c r="C67" s="73">
        <f t="shared" si="15"/>
        <v>1</v>
      </c>
      <c r="D67" s="73"/>
      <c r="E67" s="86">
        <f t="shared" si="12"/>
        <v>4953</v>
      </c>
      <c r="F67" s="73">
        <f t="shared" si="16"/>
        <v>2</v>
      </c>
      <c r="G67" s="73"/>
      <c r="H67" s="86">
        <f t="shared" si="13"/>
        <v>776</v>
      </c>
      <c r="I67" s="73">
        <f t="shared" si="17"/>
        <v>1</v>
      </c>
      <c r="J67" s="73"/>
      <c r="K67" s="86">
        <f t="shared" si="14"/>
        <v>92</v>
      </c>
      <c r="L67" s="73">
        <f t="shared" si="18"/>
        <v>1</v>
      </c>
      <c r="M67" s="73"/>
      <c r="N67" s="86"/>
      <c r="O67" s="73"/>
      <c r="P67" s="73"/>
      <c r="Q67" s="86">
        <f t="shared" si="19"/>
        <v>7559</v>
      </c>
      <c r="R67" s="73">
        <f t="shared" si="21"/>
        <v>1</v>
      </c>
    </row>
    <row r="68" spans="1:18" ht="12.75">
      <c r="A68" s="51" t="s">
        <v>116</v>
      </c>
      <c r="B68" s="86">
        <f t="shared" si="20"/>
        <v>1158</v>
      </c>
      <c r="C68" s="73">
        <f t="shared" si="15"/>
        <v>0</v>
      </c>
      <c r="D68" s="73"/>
      <c r="E68" s="86">
        <f t="shared" si="12"/>
        <v>4169</v>
      </c>
      <c r="F68" s="73">
        <f t="shared" si="16"/>
        <v>2</v>
      </c>
      <c r="G68" s="73"/>
      <c r="H68" s="86">
        <f t="shared" si="13"/>
        <v>741</v>
      </c>
      <c r="I68" s="73">
        <f t="shared" si="17"/>
        <v>1</v>
      </c>
      <c r="J68" s="73"/>
      <c r="K68" s="86">
        <f t="shared" si="14"/>
        <v>83</v>
      </c>
      <c r="L68" s="73">
        <f t="shared" si="18"/>
        <v>1</v>
      </c>
      <c r="M68" s="73"/>
      <c r="N68" s="86"/>
      <c r="O68" s="73"/>
      <c r="P68" s="73"/>
      <c r="Q68" s="86">
        <f t="shared" si="19"/>
        <v>6151</v>
      </c>
      <c r="R68" s="73">
        <f t="shared" si="21"/>
        <v>1</v>
      </c>
    </row>
    <row r="69" spans="1:18" ht="12.75">
      <c r="A69" s="51" t="s">
        <v>117</v>
      </c>
      <c r="B69" s="86">
        <f t="shared" si="20"/>
        <v>421</v>
      </c>
      <c r="C69" s="73">
        <f t="shared" si="15"/>
        <v>0</v>
      </c>
      <c r="D69" s="73"/>
      <c r="E69" s="86">
        <f t="shared" si="12"/>
        <v>1463</v>
      </c>
      <c r="F69" s="73">
        <f t="shared" si="16"/>
        <v>1</v>
      </c>
      <c r="G69" s="73"/>
      <c r="H69" s="86">
        <f t="shared" si="13"/>
        <v>265</v>
      </c>
      <c r="I69" s="73">
        <v>1</v>
      </c>
      <c r="J69" s="73"/>
      <c r="K69" s="86">
        <f t="shared" si="14"/>
        <v>29</v>
      </c>
      <c r="L69" s="73">
        <f t="shared" si="18"/>
        <v>0</v>
      </c>
      <c r="M69" s="73"/>
      <c r="N69" s="86"/>
      <c r="O69" s="73"/>
      <c r="P69" s="73"/>
      <c r="Q69" s="86">
        <f t="shared" si="19"/>
        <v>2178</v>
      </c>
      <c r="R69" s="73">
        <f t="shared" si="21"/>
        <v>0</v>
      </c>
    </row>
    <row r="70" spans="1:18" ht="12.75">
      <c r="A70" s="51" t="s">
        <v>118</v>
      </c>
      <c r="B70" s="86">
        <f t="shared" si="20"/>
        <v>156</v>
      </c>
      <c r="C70" s="73">
        <f t="shared" si="15"/>
        <v>0</v>
      </c>
      <c r="D70" s="73"/>
      <c r="E70" s="86">
        <f t="shared" si="12"/>
        <v>631</v>
      </c>
      <c r="F70" s="73">
        <f t="shared" si="16"/>
        <v>0</v>
      </c>
      <c r="G70" s="73"/>
      <c r="H70" s="86">
        <f t="shared" si="13"/>
        <v>121</v>
      </c>
      <c r="I70" s="73">
        <f t="shared" si="17"/>
        <v>0</v>
      </c>
      <c r="J70" s="73"/>
      <c r="K70" s="86">
        <f t="shared" si="14"/>
        <v>12</v>
      </c>
      <c r="L70" s="73">
        <f t="shared" si="18"/>
        <v>0</v>
      </c>
      <c r="M70" s="73"/>
      <c r="N70" s="86"/>
      <c r="O70" s="73"/>
      <c r="P70" s="73"/>
      <c r="Q70" s="86">
        <f t="shared" si="19"/>
        <v>920</v>
      </c>
      <c r="R70" s="73">
        <f t="shared" si="21"/>
        <v>0</v>
      </c>
    </row>
    <row r="71" spans="1:18" ht="12.75">
      <c r="A71" s="51" t="s">
        <v>119</v>
      </c>
      <c r="B71" s="86">
        <f t="shared" si="20"/>
        <v>77</v>
      </c>
      <c r="C71" s="73">
        <f t="shared" si="15"/>
        <v>0</v>
      </c>
      <c r="D71" s="73"/>
      <c r="E71" s="86">
        <f t="shared" si="12"/>
        <v>320</v>
      </c>
      <c r="F71" s="73">
        <f t="shared" si="16"/>
        <v>0</v>
      </c>
      <c r="G71" s="73"/>
      <c r="H71" s="86">
        <f t="shared" si="13"/>
        <v>79</v>
      </c>
      <c r="I71" s="73">
        <f t="shared" si="17"/>
        <v>0</v>
      </c>
      <c r="J71" s="73"/>
      <c r="K71" s="86">
        <f t="shared" si="14"/>
        <v>8</v>
      </c>
      <c r="L71" s="73">
        <f t="shared" si="18"/>
        <v>0</v>
      </c>
      <c r="M71" s="73"/>
      <c r="N71" s="86"/>
      <c r="O71" s="73"/>
      <c r="P71" s="73"/>
      <c r="Q71" s="86">
        <f t="shared" si="19"/>
        <v>484</v>
      </c>
      <c r="R71" s="73">
        <f t="shared" si="21"/>
        <v>0</v>
      </c>
    </row>
    <row r="72" spans="1:18" ht="12.75">
      <c r="A72" s="51" t="s">
        <v>120</v>
      </c>
      <c r="B72" s="86">
        <f t="shared" si="20"/>
        <v>45</v>
      </c>
      <c r="C72" s="73">
        <f t="shared" si="15"/>
        <v>0</v>
      </c>
      <c r="D72" s="73"/>
      <c r="E72" s="86">
        <f t="shared" si="12"/>
        <v>212</v>
      </c>
      <c r="F72" s="73">
        <f t="shared" si="16"/>
        <v>0</v>
      </c>
      <c r="G72" s="73"/>
      <c r="H72" s="86">
        <f t="shared" si="13"/>
        <v>36</v>
      </c>
      <c r="I72" s="73">
        <f t="shared" si="17"/>
        <v>0</v>
      </c>
      <c r="J72" s="73"/>
      <c r="K72" s="86">
        <f t="shared" si="14"/>
        <v>11</v>
      </c>
      <c r="L72" s="73">
        <f t="shared" si="18"/>
        <v>0</v>
      </c>
      <c r="M72" s="73"/>
      <c r="N72" s="86"/>
      <c r="O72" s="73"/>
      <c r="P72" s="73"/>
      <c r="Q72" s="86">
        <f t="shared" si="19"/>
        <v>304</v>
      </c>
      <c r="R72" s="73">
        <f t="shared" si="21"/>
        <v>0</v>
      </c>
    </row>
    <row r="73" spans="1:18" ht="12.75">
      <c r="A73" s="51" t="s">
        <v>121</v>
      </c>
      <c r="B73" s="86">
        <f t="shared" si="20"/>
        <v>110</v>
      </c>
      <c r="C73" s="73">
        <f t="shared" si="15"/>
        <v>0</v>
      </c>
      <c r="D73" s="73"/>
      <c r="E73" s="86">
        <f t="shared" si="12"/>
        <v>408</v>
      </c>
      <c r="F73" s="73">
        <f t="shared" si="16"/>
        <v>0</v>
      </c>
      <c r="G73" s="73"/>
      <c r="H73" s="86">
        <f t="shared" si="13"/>
        <v>98</v>
      </c>
      <c r="I73" s="73">
        <f t="shared" si="17"/>
        <v>0</v>
      </c>
      <c r="J73" s="73"/>
      <c r="K73" s="86">
        <f t="shared" si="14"/>
        <v>17</v>
      </c>
      <c r="L73" s="73">
        <f t="shared" si="18"/>
        <v>0</v>
      </c>
      <c r="M73" s="73"/>
      <c r="N73" s="86"/>
      <c r="O73" s="73"/>
      <c r="P73" s="73"/>
      <c r="Q73" s="86">
        <f t="shared" si="19"/>
        <v>633</v>
      </c>
      <c r="R73" s="73">
        <f t="shared" si="21"/>
        <v>0</v>
      </c>
    </row>
    <row r="74" spans="1:18" ht="15.75" customHeight="1">
      <c r="A74" s="53" t="s">
        <v>14</v>
      </c>
      <c r="B74" s="37">
        <f>SUM(B56:B73)</f>
        <v>289099</v>
      </c>
      <c r="C74" s="59">
        <f>SUM(C56:C73)</f>
        <v>100</v>
      </c>
      <c r="D74" s="37"/>
      <c r="E74" s="37">
        <f>SUM(E56:E73)</f>
        <v>227228</v>
      </c>
      <c r="F74" s="59">
        <f>SUM(F56:F73)</f>
        <v>100</v>
      </c>
      <c r="G74" s="37"/>
      <c r="H74" s="37">
        <f>SUM(H56:H73)</f>
        <v>68469</v>
      </c>
      <c r="I74" s="59">
        <f>SUM(I56:I73)</f>
        <v>100</v>
      </c>
      <c r="J74" s="37"/>
      <c r="K74" s="37">
        <f>SUM(K56:K73)</f>
        <v>12098</v>
      </c>
      <c r="L74" s="59">
        <f>SUM(L56:L73)</f>
        <v>100</v>
      </c>
      <c r="M74" s="37"/>
      <c r="N74" s="37"/>
      <c r="O74" s="59"/>
      <c r="P74" s="37"/>
      <c r="Q74" s="37">
        <f>SUM(Q56:Q73)</f>
        <v>596894</v>
      </c>
      <c r="R74" s="59">
        <f>SUM(R56:R73)</f>
        <v>100</v>
      </c>
    </row>
    <row r="75" ht="31.5" customHeight="1">
      <c r="A75" s="77"/>
    </row>
    <row r="76" spans="1:16" ht="24" customHeight="1">
      <c r="A76" s="174" t="s">
        <v>152</v>
      </c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</row>
  </sheetData>
  <mergeCells count="25">
    <mergeCell ref="A3:Q3"/>
    <mergeCell ref="N6:O6"/>
    <mergeCell ref="Q6:R6"/>
    <mergeCell ref="A1:R1"/>
    <mergeCell ref="B4:R4"/>
    <mergeCell ref="B5:D5"/>
    <mergeCell ref="E5:G5"/>
    <mergeCell ref="H5:J5"/>
    <mergeCell ref="Q5:R5"/>
    <mergeCell ref="B6:C6"/>
    <mergeCell ref="Q52:R52"/>
    <mergeCell ref="Q53:R53"/>
    <mergeCell ref="E53:F53"/>
    <mergeCell ref="H53:I53"/>
    <mergeCell ref="K53:L53"/>
    <mergeCell ref="E6:F6"/>
    <mergeCell ref="H6:I6"/>
    <mergeCell ref="K6:L6"/>
    <mergeCell ref="A76:P76"/>
    <mergeCell ref="B53:C53"/>
    <mergeCell ref="N53:O53"/>
    <mergeCell ref="B51:R51"/>
    <mergeCell ref="B52:D52"/>
    <mergeCell ref="E52:G52"/>
    <mergeCell ref="H52:J52"/>
  </mergeCells>
  <printOptions/>
  <pageMargins left="0.75" right="0.75" top="1" bottom="1" header="0.5" footer="0.5"/>
  <pageSetup horizontalDpi="600" verticalDpi="600" orientation="portrait" paperSize="9" scale="96" r:id="rId2"/>
  <rowBreaks count="1" manualBreakCount="1">
    <brk id="49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zoomScaleSheetLayoutView="100" workbookViewId="0" topLeftCell="A1">
      <selection activeCell="E2" sqref="E2"/>
    </sheetView>
  </sheetViews>
  <sheetFormatPr defaultColWidth="9.140625" defaultRowHeight="12.75"/>
  <cols>
    <col min="1" max="1" width="21.421875" style="0" customWidth="1"/>
    <col min="2" max="4" width="10.7109375" style="0" customWidth="1"/>
    <col min="5" max="5" width="8.8515625" style="0" customWidth="1"/>
    <col min="6" max="8" width="7.7109375" style="0" customWidth="1"/>
    <col min="9" max="9" width="1.7109375" style="0" customWidth="1"/>
    <col min="10" max="10" width="6.7109375" style="0" customWidth="1"/>
    <col min="11" max="12" width="7.7109375" style="0" customWidth="1"/>
  </cols>
  <sheetData>
    <row r="1" spans="1:12" s="1" customFormat="1" ht="40.5" customHeight="1">
      <c r="A1" s="172" t="s">
        <v>126</v>
      </c>
      <c r="B1" s="172"/>
      <c r="C1" s="172"/>
      <c r="D1" s="172"/>
      <c r="E1" s="172"/>
      <c r="F1" s="20"/>
      <c r="G1" s="20"/>
      <c r="H1" s="20"/>
      <c r="I1" s="20"/>
      <c r="J1" s="20"/>
      <c r="K1" s="20"/>
      <c r="L1" s="20"/>
    </row>
    <row r="2" spans="1:12" s="1" customFormat="1" ht="12.75" customHeight="1">
      <c r="A2" s="66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1" customFormat="1" ht="39.75" customHeight="1">
      <c r="A3" s="157" t="s">
        <v>153</v>
      </c>
      <c r="B3" s="157"/>
      <c r="C3" s="157"/>
      <c r="D3" s="157"/>
      <c r="E3" s="157"/>
      <c r="F3" s="20"/>
      <c r="G3" s="20"/>
      <c r="H3" s="20"/>
      <c r="I3" s="20"/>
      <c r="J3" s="20"/>
      <c r="K3" s="20"/>
      <c r="L3" s="20"/>
    </row>
    <row r="4" spans="1:12" ht="15.75" customHeight="1">
      <c r="A4" s="182" t="s">
        <v>110</v>
      </c>
      <c r="B4" s="158" t="s">
        <v>18</v>
      </c>
      <c r="C4" s="158"/>
      <c r="D4" s="158"/>
      <c r="E4" s="14"/>
      <c r="F4" s="14"/>
      <c r="G4" s="14"/>
      <c r="H4" s="14"/>
      <c r="I4" s="14"/>
      <c r="J4" s="14"/>
      <c r="K4" s="14"/>
      <c r="L4" s="14"/>
    </row>
    <row r="5" spans="1:12" ht="15.75" customHeight="1">
      <c r="A5" s="183"/>
      <c r="B5" s="31" t="s">
        <v>4</v>
      </c>
      <c r="C5" s="31" t="s">
        <v>3</v>
      </c>
      <c r="D5" s="31" t="s">
        <v>14</v>
      </c>
      <c r="E5" s="14"/>
      <c r="F5" s="14"/>
      <c r="G5" s="14"/>
      <c r="H5" s="14"/>
      <c r="I5" s="14"/>
      <c r="J5" s="14"/>
      <c r="K5" s="14"/>
      <c r="L5" s="14"/>
    </row>
    <row r="6" spans="1:12" ht="20.25" customHeight="1">
      <c r="A6" s="2" t="s">
        <v>19</v>
      </c>
      <c r="B6" s="3">
        <v>121612.823411</v>
      </c>
      <c r="C6" s="3">
        <v>120994.0456158</v>
      </c>
      <c r="D6" s="3">
        <v>121350.04066915096</v>
      </c>
      <c r="E6" s="14"/>
      <c r="F6" s="14"/>
      <c r="G6" s="14"/>
      <c r="H6" s="14"/>
      <c r="I6" s="14"/>
      <c r="J6" s="14"/>
      <c r="K6" s="14"/>
      <c r="L6" s="14"/>
    </row>
    <row r="7" spans="1:12" ht="12.75" customHeight="1">
      <c r="A7" s="2" t="s">
        <v>20</v>
      </c>
      <c r="B7" s="3">
        <v>119238.5698467</v>
      </c>
      <c r="C7" s="3">
        <v>119777.0857648</v>
      </c>
      <c r="D7" s="3">
        <v>119462.33763848068</v>
      </c>
      <c r="E7" s="14"/>
      <c r="F7" s="14"/>
      <c r="G7" s="14"/>
      <c r="H7" s="14"/>
      <c r="I7" s="14"/>
      <c r="J7" s="14"/>
      <c r="K7" s="14"/>
      <c r="L7" s="14"/>
    </row>
    <row r="8" spans="1:12" ht="12.75">
      <c r="A8" s="2" t="s">
        <v>21</v>
      </c>
      <c r="B8" s="3">
        <v>101127.2441315</v>
      </c>
      <c r="C8" s="3">
        <v>91255.3113592</v>
      </c>
      <c r="D8" s="3">
        <v>97474.99263310638</v>
      </c>
      <c r="E8" s="14"/>
      <c r="F8" s="14"/>
      <c r="G8" s="14"/>
      <c r="H8" s="14"/>
      <c r="I8" s="14"/>
      <c r="J8" s="14"/>
      <c r="K8" s="14"/>
      <c r="L8" s="14"/>
    </row>
    <row r="9" spans="1:12" ht="12.75">
      <c r="A9" s="2" t="s">
        <v>22</v>
      </c>
      <c r="B9" s="3">
        <v>107245.2872397</v>
      </c>
      <c r="C9" s="3">
        <v>108519.945654</v>
      </c>
      <c r="D9" s="3">
        <v>107804.9127711084</v>
      </c>
      <c r="E9" s="14"/>
      <c r="F9" s="14"/>
      <c r="G9" s="14"/>
      <c r="H9" s="14"/>
      <c r="I9" s="14"/>
      <c r="J9" s="14"/>
      <c r="K9" s="14"/>
      <c r="L9" s="14"/>
    </row>
    <row r="10" spans="1:12" ht="12.75">
      <c r="A10" s="2" t="s">
        <v>23</v>
      </c>
      <c r="B10" s="3">
        <v>95496.9677516</v>
      </c>
      <c r="C10" s="3">
        <v>93728.021597</v>
      </c>
      <c r="D10" s="3">
        <v>94805.0594063927</v>
      </c>
      <c r="E10" s="14"/>
      <c r="F10" s="14"/>
      <c r="G10" s="14"/>
      <c r="H10" s="14"/>
      <c r="I10" s="14"/>
      <c r="J10" s="14"/>
      <c r="K10" s="14"/>
      <c r="L10" s="14"/>
    </row>
    <row r="11" spans="1:12" ht="12.75">
      <c r="A11" s="2" t="s">
        <v>24</v>
      </c>
      <c r="B11" s="3">
        <v>101563.9697686</v>
      </c>
      <c r="C11" s="3">
        <v>97874.5458955</v>
      </c>
      <c r="D11" s="3">
        <v>100054.30253583241</v>
      </c>
      <c r="E11" s="14"/>
      <c r="F11" s="14"/>
      <c r="G11" s="14"/>
      <c r="H11" s="14"/>
      <c r="I11" s="14"/>
      <c r="J11" s="14"/>
      <c r="K11" s="14"/>
      <c r="L11" s="14"/>
    </row>
    <row r="12" spans="1:12" ht="12.75">
      <c r="A12" s="2" t="s">
        <v>25</v>
      </c>
      <c r="B12" s="3">
        <v>98818.9242531</v>
      </c>
      <c r="C12" s="3">
        <v>94714.1818323</v>
      </c>
      <c r="D12" s="3">
        <v>97205.19241804529</v>
      </c>
      <c r="E12" s="14"/>
      <c r="F12" s="14"/>
      <c r="G12" s="14"/>
      <c r="H12" s="14"/>
      <c r="I12" s="14"/>
      <c r="J12" s="14"/>
      <c r="K12" s="14"/>
      <c r="L12" s="14"/>
    </row>
    <row r="13" spans="1:12" ht="12.75">
      <c r="A13" s="2" t="s">
        <v>26</v>
      </c>
      <c r="B13" s="3">
        <v>101120.6945905</v>
      </c>
      <c r="C13" s="3">
        <v>96123.546955</v>
      </c>
      <c r="D13" s="3">
        <v>99133.82235799955</v>
      </c>
      <c r="E13" s="14"/>
      <c r="F13" s="14"/>
      <c r="G13" s="14"/>
      <c r="H13" s="14"/>
      <c r="I13" s="14"/>
      <c r="J13" s="14"/>
      <c r="K13" s="14"/>
      <c r="L13" s="14"/>
    </row>
    <row r="14" spans="1:12" ht="12.75">
      <c r="A14" s="2" t="s">
        <v>27</v>
      </c>
      <c r="B14" s="3">
        <v>101180.3845654</v>
      </c>
      <c r="C14" s="3">
        <v>91672.1988566</v>
      </c>
      <c r="D14" s="3">
        <v>97422.13823933975</v>
      </c>
      <c r="E14" s="14"/>
      <c r="F14" s="14"/>
      <c r="G14" s="14"/>
      <c r="H14" s="14"/>
      <c r="I14" s="14"/>
      <c r="J14" s="14"/>
      <c r="K14" s="14"/>
      <c r="L14" s="14"/>
    </row>
    <row r="15" spans="1:12" ht="12.75">
      <c r="A15" s="2" t="s">
        <v>28</v>
      </c>
      <c r="B15" s="3">
        <v>113911.8958152</v>
      </c>
      <c r="C15" s="3">
        <v>111846.4370425</v>
      </c>
      <c r="D15" s="3">
        <v>113057.51777547521</v>
      </c>
      <c r="E15" s="14"/>
      <c r="F15" s="14"/>
      <c r="G15" s="14"/>
      <c r="H15" s="14"/>
      <c r="I15" s="14"/>
      <c r="J15" s="14"/>
      <c r="K15" s="14"/>
      <c r="L15" s="14"/>
    </row>
    <row r="16" spans="1:12" ht="12.75" customHeight="1">
      <c r="A16" s="2" t="s">
        <v>29</v>
      </c>
      <c r="B16" s="3">
        <v>103019.4330409</v>
      </c>
      <c r="C16" s="3">
        <v>101005.8448394</v>
      </c>
      <c r="D16" s="3">
        <v>102260.0683095324</v>
      </c>
      <c r="E16" s="14"/>
      <c r="F16" s="14"/>
      <c r="G16" s="14"/>
      <c r="H16" s="14"/>
      <c r="I16" s="14"/>
      <c r="J16" s="14"/>
      <c r="K16" s="14"/>
      <c r="L16" s="14"/>
    </row>
    <row r="17" spans="1:12" ht="12.75">
      <c r="A17" s="2" t="s">
        <v>30</v>
      </c>
      <c r="B17" s="3">
        <v>110362.2120782</v>
      </c>
      <c r="C17" s="3">
        <v>110247.5906068</v>
      </c>
      <c r="D17" s="3">
        <v>110315.5475237694</v>
      </c>
      <c r="E17" s="14"/>
      <c r="F17" s="14"/>
      <c r="G17" s="14"/>
      <c r="H17" s="14"/>
      <c r="I17" s="14"/>
      <c r="J17" s="14"/>
      <c r="K17" s="14"/>
      <c r="L17" s="14"/>
    </row>
    <row r="18" spans="1:12" ht="12.75">
      <c r="A18" s="2" t="s">
        <v>31</v>
      </c>
      <c r="B18" s="3">
        <v>101927.0887378</v>
      </c>
      <c r="C18" s="3">
        <v>97012.7501423</v>
      </c>
      <c r="D18" s="3">
        <v>100089.27829510988</v>
      </c>
      <c r="E18" s="14"/>
      <c r="F18" s="14"/>
      <c r="G18" s="14"/>
      <c r="H18" s="14"/>
      <c r="I18" s="14"/>
      <c r="J18" s="14"/>
      <c r="K18" s="14"/>
      <c r="L18" s="14"/>
    </row>
    <row r="19" spans="1:12" ht="12.75">
      <c r="A19" s="2" t="s">
        <v>32</v>
      </c>
      <c r="B19" s="3">
        <v>102423.0303617</v>
      </c>
      <c r="C19" s="3">
        <v>98946.8224772</v>
      </c>
      <c r="D19" s="3">
        <v>101115.09585035277</v>
      </c>
      <c r="E19" s="14"/>
      <c r="F19" s="14"/>
      <c r="G19" s="14"/>
      <c r="H19" s="14"/>
      <c r="I19" s="14"/>
      <c r="J19" s="14"/>
      <c r="K19" s="14"/>
      <c r="L19" s="14"/>
    </row>
    <row r="20" spans="1:12" ht="12.75">
      <c r="A20" s="2" t="s">
        <v>33</v>
      </c>
      <c r="B20" s="3">
        <v>101231.6904038</v>
      </c>
      <c r="C20" s="3">
        <v>97684.9473313</v>
      </c>
      <c r="D20" s="3">
        <v>99881.0405979459</v>
      </c>
      <c r="E20" s="14"/>
      <c r="F20" s="14"/>
      <c r="G20" s="14"/>
      <c r="H20" s="14"/>
      <c r="I20" s="14"/>
      <c r="J20" s="14"/>
      <c r="K20" s="14"/>
      <c r="L20" s="14"/>
    </row>
    <row r="21" spans="1:12" ht="12.75">
      <c r="A21" s="2" t="s">
        <v>34</v>
      </c>
      <c r="B21" s="3">
        <v>98221.851939</v>
      </c>
      <c r="C21" s="3">
        <v>91111.7935721</v>
      </c>
      <c r="D21" s="3">
        <v>95587.2800094798</v>
      </c>
      <c r="E21" s="14"/>
      <c r="F21" s="14"/>
      <c r="G21" s="14"/>
      <c r="H21" s="14"/>
      <c r="I21" s="14"/>
      <c r="J21" s="14"/>
      <c r="K21" s="14"/>
      <c r="L21" s="14"/>
    </row>
    <row r="22" spans="1:12" ht="12.75">
      <c r="A22" s="2" t="s">
        <v>35</v>
      </c>
      <c r="B22" s="3">
        <v>100028.5688533</v>
      </c>
      <c r="C22" s="3">
        <v>91655.1250961</v>
      </c>
      <c r="D22" s="3">
        <v>96981.08305833659</v>
      </c>
      <c r="E22" s="14"/>
      <c r="F22" s="14"/>
      <c r="G22" s="14"/>
      <c r="H22" s="14"/>
      <c r="I22" s="14"/>
      <c r="J22" s="14"/>
      <c r="K22" s="14"/>
      <c r="L22" s="14"/>
    </row>
    <row r="23" spans="1:12" ht="12.75">
      <c r="A23" s="2" t="s">
        <v>36</v>
      </c>
      <c r="B23" s="3">
        <v>97289.277623</v>
      </c>
      <c r="C23" s="3">
        <v>91103.958847</v>
      </c>
      <c r="D23" s="3">
        <v>94983.9934636293</v>
      </c>
      <c r="E23" s="14"/>
      <c r="F23" s="14"/>
      <c r="G23" s="14"/>
      <c r="H23" s="14"/>
      <c r="I23" s="14"/>
      <c r="J23" s="14"/>
      <c r="K23" s="14"/>
      <c r="L23" s="14"/>
    </row>
    <row r="24" spans="1:12" ht="12.75">
      <c r="A24" s="2" t="s">
        <v>37</v>
      </c>
      <c r="B24" s="3">
        <v>97455.1212666</v>
      </c>
      <c r="C24" s="3">
        <v>91428.7519166</v>
      </c>
      <c r="D24" s="3">
        <v>95226.75178591677</v>
      </c>
      <c r="E24" s="14"/>
      <c r="F24" s="14"/>
      <c r="G24" s="14"/>
      <c r="H24" s="14"/>
      <c r="I24" s="14"/>
      <c r="J24" s="14"/>
      <c r="K24" s="14"/>
      <c r="L24" s="14"/>
    </row>
    <row r="25" spans="1:12" ht="12.75">
      <c r="A25" s="2" t="s">
        <v>38</v>
      </c>
      <c r="B25" s="3">
        <v>110648.4136232</v>
      </c>
      <c r="C25" s="3">
        <v>107212.3870605</v>
      </c>
      <c r="D25" s="3">
        <v>109175.29803826982</v>
      </c>
      <c r="E25" s="14"/>
      <c r="F25" s="14"/>
      <c r="G25" s="14"/>
      <c r="H25" s="14"/>
      <c r="I25" s="14"/>
      <c r="J25" s="14"/>
      <c r="K25" s="14"/>
      <c r="L25" s="14"/>
    </row>
    <row r="26" spans="1:12" ht="12.75">
      <c r="A26" s="2" t="s">
        <v>39</v>
      </c>
      <c r="B26" s="3">
        <v>103476.4847507</v>
      </c>
      <c r="C26" s="3">
        <v>97644.0947566</v>
      </c>
      <c r="D26" s="3">
        <v>101122.51542004314</v>
      </c>
      <c r="E26" s="14"/>
      <c r="F26" s="14"/>
      <c r="G26" s="14"/>
      <c r="H26" s="14"/>
      <c r="I26" s="14"/>
      <c r="J26" s="14"/>
      <c r="K26" s="14"/>
      <c r="L26" s="14"/>
    </row>
    <row r="27" spans="1:12" ht="15.75" customHeight="1">
      <c r="A27" s="37" t="s">
        <v>40</v>
      </c>
      <c r="B27" s="37">
        <v>110523.24561595527</v>
      </c>
      <c r="C27" s="37">
        <v>109055.73883893006</v>
      </c>
      <c r="D27" s="37">
        <v>109925.65974688603</v>
      </c>
      <c r="E27" s="14"/>
      <c r="F27" s="14"/>
      <c r="G27" s="14"/>
      <c r="H27" s="14"/>
      <c r="I27" s="14"/>
      <c r="J27" s="14"/>
      <c r="K27" s="14"/>
      <c r="L27" s="14"/>
    </row>
    <row r="28" spans="2:4" ht="24" customHeight="1">
      <c r="B28" s="5"/>
      <c r="C28" s="5"/>
      <c r="D28" s="5"/>
    </row>
  </sheetData>
  <mergeCells count="4">
    <mergeCell ref="A4:A5"/>
    <mergeCell ref="B4:D4"/>
    <mergeCell ref="A3:E3"/>
    <mergeCell ref="A1:E1"/>
  </mergeCells>
  <printOptions/>
  <pageMargins left="0.7874015748031497" right="0.3937007874015748" top="1.1811023622047245" bottom="0.1968503937007874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workbookViewId="0" topLeftCell="A1">
      <selection activeCell="I2" sqref="I2"/>
    </sheetView>
  </sheetViews>
  <sheetFormatPr defaultColWidth="9.140625" defaultRowHeight="12.75"/>
  <cols>
    <col min="1" max="1" width="21.421875" style="0" customWidth="1"/>
    <col min="2" max="4" width="7.7109375" style="0" customWidth="1"/>
    <col min="5" max="5" width="1.7109375" style="0" customWidth="1"/>
    <col min="6" max="8" width="7.7109375" style="0" customWidth="1"/>
    <col min="9" max="9" width="1.7109375" style="0" customWidth="1"/>
    <col min="10" max="10" width="6.7109375" style="0" customWidth="1"/>
  </cols>
  <sheetData>
    <row r="1" spans="1:10" s="1" customFormat="1" ht="39" customHeight="1">
      <c r="A1" s="144" t="s">
        <v>158</v>
      </c>
      <c r="B1" s="145"/>
      <c r="C1" s="145"/>
      <c r="D1" s="145"/>
      <c r="E1" s="145"/>
      <c r="F1" s="145"/>
      <c r="G1" s="145"/>
      <c r="H1" s="145"/>
      <c r="I1" s="148"/>
      <c r="J1" s="20"/>
    </row>
    <row r="2" spans="1:10" s="1" customFormat="1" ht="12.75" customHeight="1">
      <c r="A2" s="65"/>
      <c r="B2" s="19"/>
      <c r="C2" s="19"/>
      <c r="D2" s="19"/>
      <c r="E2" s="19"/>
      <c r="F2" s="19"/>
      <c r="G2" s="19"/>
      <c r="H2" s="19"/>
      <c r="I2" s="67"/>
      <c r="J2" s="20"/>
    </row>
    <row r="3" spans="1:10" s="1" customFormat="1" ht="38.25" customHeight="1">
      <c r="A3" s="144" t="s">
        <v>159</v>
      </c>
      <c r="B3" s="145"/>
      <c r="C3" s="145"/>
      <c r="D3" s="145"/>
      <c r="E3" s="145"/>
      <c r="F3" s="145"/>
      <c r="G3" s="145"/>
      <c r="H3" s="145"/>
      <c r="I3" s="148"/>
      <c r="J3" s="20"/>
    </row>
    <row r="4" spans="1:10" ht="15.75" customHeight="1">
      <c r="A4" s="184" t="s">
        <v>17</v>
      </c>
      <c r="B4" s="158" t="s">
        <v>41</v>
      </c>
      <c r="C4" s="158"/>
      <c r="D4" s="158"/>
      <c r="E4" s="28"/>
      <c r="F4" s="158" t="s">
        <v>42</v>
      </c>
      <c r="G4" s="158"/>
      <c r="H4" s="158"/>
      <c r="I4" s="14"/>
      <c r="J4" s="14"/>
    </row>
    <row r="5" spans="1:10" ht="15.75" customHeight="1">
      <c r="A5" s="171"/>
      <c r="B5" s="31" t="s">
        <v>4</v>
      </c>
      <c r="C5" s="31" t="s">
        <v>3</v>
      </c>
      <c r="D5" s="31" t="s">
        <v>14</v>
      </c>
      <c r="E5" s="31"/>
      <c r="F5" s="31" t="s">
        <v>4</v>
      </c>
      <c r="G5" s="31" t="s">
        <v>3</v>
      </c>
      <c r="H5" s="31" t="s">
        <v>14</v>
      </c>
      <c r="I5" s="14"/>
      <c r="J5" s="14"/>
    </row>
    <row r="6" spans="1:10" ht="20.25" customHeight="1">
      <c r="A6" s="2" t="s">
        <v>19</v>
      </c>
      <c r="B6" s="3">
        <v>204760.815874172</v>
      </c>
      <c r="C6" s="3">
        <v>241026.308059035</v>
      </c>
      <c r="D6" s="73">
        <v>220262.3332884967</v>
      </c>
      <c r="E6" s="3"/>
      <c r="F6" s="3">
        <v>8358.36944979561</v>
      </c>
      <c r="G6" s="3">
        <v>8259.8361759708</v>
      </c>
      <c r="H6" s="73">
        <v>8316.251856235876</v>
      </c>
      <c r="I6" s="14"/>
      <c r="J6" s="14"/>
    </row>
    <row r="7" spans="1:10" ht="12.75" customHeight="1">
      <c r="A7" s="2" t="s">
        <v>20</v>
      </c>
      <c r="B7" s="3">
        <v>167932.360818798</v>
      </c>
      <c r="C7" s="3">
        <v>181535.655318292</v>
      </c>
      <c r="D7" s="73">
        <v>173606.4011427611</v>
      </c>
      <c r="E7" s="3"/>
      <c r="F7" s="3">
        <v>8275.58901542454</v>
      </c>
      <c r="G7" s="3">
        <v>8205.44621273167</v>
      </c>
      <c r="H7" s="73">
        <v>8246.331904881943</v>
      </c>
      <c r="I7" s="14"/>
      <c r="J7" s="14"/>
    </row>
    <row r="8" spans="1:10" ht="12.75">
      <c r="A8" s="2" t="s">
        <v>21</v>
      </c>
      <c r="B8" s="3">
        <v>174899.788831318</v>
      </c>
      <c r="C8" s="3">
        <v>196713.830120252</v>
      </c>
      <c r="D8" s="73">
        <v>183107.47069807525</v>
      </c>
      <c r="E8" s="3"/>
      <c r="F8" s="3">
        <v>8002.18802533103</v>
      </c>
      <c r="G8" s="3">
        <v>7680.41954571483</v>
      </c>
      <c r="H8" s="73">
        <v>7881.120439528871</v>
      </c>
      <c r="I8" s="14"/>
      <c r="J8" s="14"/>
    </row>
    <row r="9" spans="1:10" ht="12.75">
      <c r="A9" s="2" t="s">
        <v>22</v>
      </c>
      <c r="B9" s="3">
        <v>167349.186265766</v>
      </c>
      <c r="C9" s="3">
        <v>188202.573799495</v>
      </c>
      <c r="D9" s="73">
        <v>176328.06431369705</v>
      </c>
      <c r="E9" s="3"/>
      <c r="F9" s="3">
        <v>8010.12619441967</v>
      </c>
      <c r="G9" s="3">
        <v>7931.14473462511</v>
      </c>
      <c r="H9" s="73">
        <v>7976.119014799768</v>
      </c>
      <c r="I9" s="14"/>
      <c r="J9" s="14"/>
    </row>
    <row r="10" spans="1:10" ht="12.75">
      <c r="A10" s="2" t="s">
        <v>23</v>
      </c>
      <c r="B10" s="3">
        <v>179780.801893664</v>
      </c>
      <c r="C10" s="3">
        <v>214196.144939271</v>
      </c>
      <c r="D10" s="73">
        <v>193243.03066007854</v>
      </c>
      <c r="E10" s="3"/>
      <c r="F10" s="3">
        <v>7682.61471230881</v>
      </c>
      <c r="G10" s="3">
        <v>7517.74008097166</v>
      </c>
      <c r="H10" s="73">
        <v>7618.120803243381</v>
      </c>
      <c r="I10" s="14"/>
      <c r="J10" s="14"/>
    </row>
    <row r="11" spans="1:10" ht="12.75">
      <c r="A11" s="2" t="s">
        <v>24</v>
      </c>
      <c r="B11" s="3">
        <v>177934.239471366</v>
      </c>
      <c r="C11" s="3">
        <v>202872.953794528</v>
      </c>
      <c r="D11" s="73">
        <v>188051.79935071737</v>
      </c>
      <c r="E11" s="3"/>
      <c r="F11" s="3">
        <v>7914.80140969163</v>
      </c>
      <c r="G11" s="3">
        <v>7792.73515745999</v>
      </c>
      <c r="H11" s="73">
        <v>7865.279505707404</v>
      </c>
      <c r="I11" s="14"/>
      <c r="J11" s="14"/>
    </row>
    <row r="12" spans="1:10" ht="12.75">
      <c r="A12" s="2" t="s">
        <v>25</v>
      </c>
      <c r="B12" s="3">
        <v>169886.217354557</v>
      </c>
      <c r="C12" s="3">
        <v>195075.418385257</v>
      </c>
      <c r="D12" s="73">
        <v>179735.43913528352</v>
      </c>
      <c r="E12" s="3"/>
      <c r="F12" s="3">
        <v>7876.91224116073</v>
      </c>
      <c r="G12" s="3">
        <v>7662.68516893374</v>
      </c>
      <c r="H12" s="73">
        <v>7793.147379257099</v>
      </c>
      <c r="I12" s="14"/>
      <c r="J12" s="14"/>
    </row>
    <row r="13" spans="1:10" ht="12.75">
      <c r="A13" s="2" t="s">
        <v>26</v>
      </c>
      <c r="B13" s="3">
        <v>169166.094367589</v>
      </c>
      <c r="C13" s="3">
        <v>182110.32016129</v>
      </c>
      <c r="D13" s="73">
        <v>174083.631127451</v>
      </c>
      <c r="E13" s="3"/>
      <c r="F13" s="3">
        <v>8068.49802371542</v>
      </c>
      <c r="G13" s="3">
        <v>7780.02580645161</v>
      </c>
      <c r="H13" s="73">
        <v>7958.906862745098</v>
      </c>
      <c r="I13" s="14"/>
      <c r="J13" s="14"/>
    </row>
    <row r="14" spans="1:10" ht="12.75">
      <c r="A14" s="2" t="s">
        <v>27</v>
      </c>
      <c r="B14" s="3">
        <v>176595.360993209</v>
      </c>
      <c r="C14" s="3">
        <v>200188.665068493</v>
      </c>
      <c r="D14" s="73">
        <v>185622.14924004194</v>
      </c>
      <c r="E14" s="3"/>
      <c r="F14" s="3">
        <v>7823.96668081494</v>
      </c>
      <c r="G14" s="3">
        <v>7592.68732876712</v>
      </c>
      <c r="H14" s="73">
        <v>7735.479297693921</v>
      </c>
      <c r="I14" s="14"/>
      <c r="J14" s="14"/>
    </row>
    <row r="15" spans="1:10" ht="12.75">
      <c r="A15" s="2" t="s">
        <v>28</v>
      </c>
      <c r="B15" s="3">
        <v>165793.348401882</v>
      </c>
      <c r="C15" s="3">
        <v>190056.302759647</v>
      </c>
      <c r="D15" s="73">
        <v>175854.52505935423</v>
      </c>
      <c r="E15" s="3"/>
      <c r="F15" s="3">
        <v>8237.33751115438</v>
      </c>
      <c r="G15" s="3">
        <v>8079.96415893736</v>
      </c>
      <c r="H15" s="73">
        <v>8172.079131054131</v>
      </c>
      <c r="I15" s="14"/>
      <c r="J15" s="14"/>
    </row>
    <row r="16" spans="1:10" ht="12.75" customHeight="1">
      <c r="A16" s="2" t="s">
        <v>29</v>
      </c>
      <c r="B16" s="3">
        <v>184039.856743145</v>
      </c>
      <c r="C16" s="3">
        <v>213065.62337172</v>
      </c>
      <c r="D16" s="73">
        <v>194842.94034569984</v>
      </c>
      <c r="E16" s="3"/>
      <c r="F16" s="3">
        <v>8005.97459429211</v>
      </c>
      <c r="G16" s="3">
        <v>7775.53917311686</v>
      </c>
      <c r="H16" s="73">
        <v>7920.208965711074</v>
      </c>
      <c r="I16" s="14"/>
      <c r="J16" s="14"/>
    </row>
    <row r="17" spans="1:10" ht="12.75">
      <c r="A17" s="2" t="s">
        <v>30</v>
      </c>
      <c r="B17" s="3">
        <v>181461.741573788</v>
      </c>
      <c r="C17" s="3">
        <v>208272.126771732</v>
      </c>
      <c r="D17" s="73">
        <v>192288.70295801145</v>
      </c>
      <c r="E17" s="3"/>
      <c r="F17" s="3">
        <v>8096.605344434</v>
      </c>
      <c r="G17" s="3">
        <v>8027.43106353454</v>
      </c>
      <c r="H17" s="73">
        <v>8068.670375855581</v>
      </c>
      <c r="I17" s="14"/>
      <c r="J17" s="14"/>
    </row>
    <row r="18" spans="1:10" ht="12.75">
      <c r="A18" s="2" t="s">
        <v>31</v>
      </c>
      <c r="B18" s="3">
        <v>171039.010290987</v>
      </c>
      <c r="C18" s="3">
        <v>188816.32189277</v>
      </c>
      <c r="D18" s="73">
        <v>177582.25160711617</v>
      </c>
      <c r="E18" s="3"/>
      <c r="F18" s="3">
        <v>7875.11923349894</v>
      </c>
      <c r="G18" s="3">
        <v>7657.00121852153</v>
      </c>
      <c r="H18" s="73">
        <v>7794.837195395426</v>
      </c>
      <c r="I18" s="14"/>
      <c r="J18" s="14"/>
    </row>
    <row r="19" spans="1:10" ht="12.75">
      <c r="A19" s="2" t="s">
        <v>32</v>
      </c>
      <c r="B19" s="3">
        <v>173706.963017441</v>
      </c>
      <c r="C19" s="3">
        <v>195023.188006204</v>
      </c>
      <c r="D19" s="73">
        <v>181780.7214933751</v>
      </c>
      <c r="E19" s="3"/>
      <c r="F19" s="3">
        <v>7844.18522798907</v>
      </c>
      <c r="G19" s="3">
        <v>7791.38859210753</v>
      </c>
      <c r="H19" s="73">
        <v>7824.187912016187</v>
      </c>
      <c r="I19" s="14"/>
      <c r="J19" s="14"/>
    </row>
    <row r="20" spans="1:10" ht="12.75">
      <c r="A20" s="2" t="s">
        <v>33</v>
      </c>
      <c r="B20" s="3">
        <v>177741.643764759</v>
      </c>
      <c r="C20" s="3">
        <v>208941.924619384</v>
      </c>
      <c r="D20" s="73">
        <v>189510.30492331396</v>
      </c>
      <c r="E20" s="3"/>
      <c r="F20" s="3">
        <v>7946.73327336107</v>
      </c>
      <c r="G20" s="3">
        <v>7832.15298923134</v>
      </c>
      <c r="H20" s="73">
        <v>7903.513901533721</v>
      </c>
      <c r="I20" s="14"/>
      <c r="J20" s="14"/>
    </row>
    <row r="21" spans="1:10" ht="12.75">
      <c r="A21" s="2" t="s">
        <v>34</v>
      </c>
      <c r="B21" s="3">
        <v>175394.427851524</v>
      </c>
      <c r="C21" s="3">
        <v>193320.017187172</v>
      </c>
      <c r="D21" s="73">
        <v>182020.52119005192</v>
      </c>
      <c r="E21" s="3"/>
      <c r="F21" s="3">
        <v>7958.82608161259</v>
      </c>
      <c r="G21" s="3">
        <v>7647.10836302662</v>
      </c>
      <c r="H21" s="73">
        <v>7843.601379096614</v>
      </c>
      <c r="I21" s="14"/>
      <c r="J21" s="14"/>
    </row>
    <row r="22" spans="1:10" ht="12.75">
      <c r="A22" s="2" t="s">
        <v>35</v>
      </c>
      <c r="B22" s="3">
        <v>174488.672675857</v>
      </c>
      <c r="C22" s="3">
        <v>198925.475704859</v>
      </c>
      <c r="D22" s="73">
        <v>183549.2044039146</v>
      </c>
      <c r="E22" s="3"/>
      <c r="F22" s="3">
        <v>7900.5980911983</v>
      </c>
      <c r="G22" s="3">
        <v>7589.47610477904</v>
      </c>
      <c r="H22" s="73">
        <v>7785.242141162515</v>
      </c>
      <c r="I22" s="14"/>
      <c r="J22" s="14"/>
    </row>
    <row r="23" spans="1:10" ht="12.75">
      <c r="A23" s="2" t="s">
        <v>36</v>
      </c>
      <c r="B23" s="3">
        <v>181290.844015652</v>
      </c>
      <c r="C23" s="3">
        <v>204265.905101359</v>
      </c>
      <c r="D23" s="73">
        <v>189957.6548739496</v>
      </c>
      <c r="E23" s="3"/>
      <c r="F23" s="3">
        <v>7794.13830792066</v>
      </c>
      <c r="G23" s="3">
        <v>7568.98886166184</v>
      </c>
      <c r="H23" s="73">
        <v>7709.205882352941</v>
      </c>
      <c r="I23" s="14"/>
      <c r="J23" s="14"/>
    </row>
    <row r="24" spans="1:10" ht="12.75">
      <c r="A24" s="2" t="s">
        <v>37</v>
      </c>
      <c r="B24" s="3">
        <v>183680.943729137</v>
      </c>
      <c r="C24" s="3">
        <v>203297.99475595</v>
      </c>
      <c r="D24" s="73">
        <v>190968.62086018283</v>
      </c>
      <c r="E24" s="3"/>
      <c r="F24" s="3">
        <v>7754.76466380544</v>
      </c>
      <c r="G24" s="3">
        <v>7645.18636546995</v>
      </c>
      <c r="H24" s="73">
        <v>7714.0566461861235</v>
      </c>
      <c r="I24" s="14"/>
      <c r="J24" s="14"/>
    </row>
    <row r="25" spans="1:10" ht="12.75">
      <c r="A25" s="2" t="s">
        <v>38</v>
      </c>
      <c r="B25" s="3">
        <v>171153.303513372</v>
      </c>
      <c r="C25" s="3">
        <v>187640.768186905</v>
      </c>
      <c r="D25" s="73">
        <v>178217.52442606245</v>
      </c>
      <c r="E25" s="3"/>
      <c r="F25" s="3">
        <v>8007.33938122706</v>
      </c>
      <c r="G25" s="3">
        <v>7871.42627308338</v>
      </c>
      <c r="H25" s="73">
        <v>7949.106036084637</v>
      </c>
      <c r="I25" s="14"/>
      <c r="J25" s="14"/>
    </row>
    <row r="26" spans="1:10" ht="12.75">
      <c r="A26" s="2" t="s">
        <v>39</v>
      </c>
      <c r="B26" s="3">
        <v>179117.021126761</v>
      </c>
      <c r="C26" s="3">
        <v>196871.380625631</v>
      </c>
      <c r="D26" s="73">
        <v>186086.27180543452</v>
      </c>
      <c r="E26" s="3"/>
      <c r="F26" s="3">
        <v>7995.88810641628</v>
      </c>
      <c r="G26" s="3">
        <v>7638.3541876892</v>
      </c>
      <c r="H26" s="73">
        <v>7855.542660223402</v>
      </c>
      <c r="I26" s="14"/>
      <c r="J26" s="14"/>
    </row>
    <row r="27" spans="1:10" ht="15.75" customHeight="1">
      <c r="A27" s="37" t="s">
        <v>40</v>
      </c>
      <c r="B27" s="37">
        <v>182015.6223159431</v>
      </c>
      <c r="C27" s="37">
        <v>209483.77335558383</v>
      </c>
      <c r="D27" s="74">
        <v>193187.9265020103</v>
      </c>
      <c r="E27" s="37"/>
      <c r="F27" s="37">
        <v>8117.376852243707</v>
      </c>
      <c r="G27" s="37">
        <v>7995.434161625536</v>
      </c>
      <c r="H27" s="74">
        <v>8067.778288769683</v>
      </c>
      <c r="I27" s="14"/>
      <c r="J27" s="14"/>
    </row>
    <row r="28" spans="2:8" ht="24" customHeight="1">
      <c r="B28" s="88"/>
      <c r="C28" s="88"/>
      <c r="D28" s="88"/>
      <c r="E28" s="88"/>
      <c r="F28" s="88"/>
      <c r="G28" s="88"/>
      <c r="H28" s="88"/>
    </row>
    <row r="29" ht="12.75">
      <c r="F29" s="5"/>
    </row>
  </sheetData>
  <mergeCells count="5">
    <mergeCell ref="A4:A5"/>
    <mergeCell ref="B4:D4"/>
    <mergeCell ref="F4:H4"/>
    <mergeCell ref="A1:I1"/>
    <mergeCell ref="A3:I3"/>
  </mergeCells>
  <printOptions/>
  <pageMargins left="0.7874015748031497" right="0.3937007874015748" top="1.1811023622047245" bottom="0.1968503937007874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A1">
      <selection activeCell="M2" sqref="M2"/>
    </sheetView>
  </sheetViews>
  <sheetFormatPr defaultColWidth="9.140625" defaultRowHeight="12.75"/>
  <cols>
    <col min="1" max="1" width="21.421875" style="0" customWidth="1"/>
    <col min="2" max="2" width="5.140625" style="0" customWidth="1"/>
    <col min="3" max="3" width="6.421875" style="0" customWidth="1"/>
    <col min="4" max="4" width="6.7109375" style="0" customWidth="1"/>
    <col min="5" max="5" width="6.8515625" style="0" customWidth="1"/>
    <col min="6" max="6" width="1.28515625" style="0" customWidth="1"/>
    <col min="7" max="9" width="6.7109375" style="0" customWidth="1"/>
    <col min="10" max="10" width="1.28515625" style="0" customWidth="1"/>
    <col min="11" max="12" width="6.7109375" style="0" customWidth="1"/>
    <col min="13" max="13" width="7.7109375" style="0" customWidth="1"/>
    <col min="14" max="14" width="1.7109375" style="0" customWidth="1"/>
  </cols>
  <sheetData>
    <row r="1" spans="1:19" ht="26.25" customHeight="1">
      <c r="A1" s="144" t="s">
        <v>60</v>
      </c>
      <c r="B1" s="144"/>
      <c r="C1" s="145"/>
      <c r="D1" s="145"/>
      <c r="E1" s="145"/>
      <c r="F1" s="145"/>
      <c r="G1" s="145"/>
      <c r="H1" s="145"/>
      <c r="I1" s="145"/>
      <c r="J1" s="152"/>
      <c r="K1" s="152"/>
      <c r="L1" s="152"/>
      <c r="M1" s="152"/>
      <c r="R1" s="1"/>
      <c r="S1" s="1"/>
    </row>
    <row r="2" spans="1:19" ht="12.75" customHeight="1">
      <c r="A2" s="65"/>
      <c r="B2" s="65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R2" s="1"/>
      <c r="S2" s="1"/>
    </row>
    <row r="3" spans="1:19" ht="25.5" customHeight="1">
      <c r="A3" s="144" t="s">
        <v>122</v>
      </c>
      <c r="B3" s="144"/>
      <c r="C3" s="145"/>
      <c r="D3" s="145"/>
      <c r="E3" s="145"/>
      <c r="F3" s="145"/>
      <c r="G3" s="145"/>
      <c r="H3" s="145"/>
      <c r="I3" s="145"/>
      <c r="J3" s="152"/>
      <c r="K3" s="152"/>
      <c r="L3" s="152"/>
      <c r="M3" s="152"/>
      <c r="R3" s="1"/>
      <c r="S3" s="1"/>
    </row>
    <row r="4" spans="1:19" ht="15.75" customHeight="1">
      <c r="A4" s="22"/>
      <c r="B4" s="22"/>
      <c r="C4" s="149">
        <v>39448</v>
      </c>
      <c r="D4" s="150"/>
      <c r="E4" s="150"/>
      <c r="F4" s="70"/>
      <c r="G4" s="149">
        <v>39814</v>
      </c>
      <c r="H4" s="149"/>
      <c r="I4" s="149"/>
      <c r="J4" s="72"/>
      <c r="K4" s="149">
        <v>40179</v>
      </c>
      <c r="L4" s="150"/>
      <c r="M4" s="150"/>
      <c r="R4" s="15"/>
      <c r="S4" s="1"/>
    </row>
    <row r="5" spans="1:19" ht="15.75" customHeight="1">
      <c r="A5" s="23"/>
      <c r="B5" s="23"/>
      <c r="C5" s="31" t="s">
        <v>4</v>
      </c>
      <c r="D5" s="31" t="s">
        <v>3</v>
      </c>
      <c r="E5" s="31" t="s">
        <v>14</v>
      </c>
      <c r="F5" s="63"/>
      <c r="G5" s="31" t="s">
        <v>4</v>
      </c>
      <c r="H5" s="31" t="s">
        <v>3</v>
      </c>
      <c r="I5" s="31" t="s">
        <v>14</v>
      </c>
      <c r="J5" s="24"/>
      <c r="K5" s="31" t="s">
        <v>4</v>
      </c>
      <c r="L5" s="31" t="s">
        <v>3</v>
      </c>
      <c r="M5" s="31" t="s">
        <v>14</v>
      </c>
      <c r="R5" s="15"/>
      <c r="S5" s="1"/>
    </row>
    <row r="6" spans="1:19" ht="20.25" customHeight="1">
      <c r="A6" s="156" t="s">
        <v>9</v>
      </c>
      <c r="B6" s="156"/>
      <c r="C6" s="18"/>
      <c r="D6" s="18"/>
      <c r="E6" s="18"/>
      <c r="G6" s="40"/>
      <c r="H6" s="40"/>
      <c r="I6" s="40"/>
      <c r="J6" s="18"/>
      <c r="K6" s="40"/>
      <c r="L6" s="40"/>
      <c r="M6" s="40"/>
      <c r="R6" s="15"/>
      <c r="S6" s="1"/>
    </row>
    <row r="7" spans="1:19" ht="15.75" customHeight="1">
      <c r="A7" s="51" t="s">
        <v>128</v>
      </c>
      <c r="B7" s="51"/>
      <c r="C7" s="41">
        <v>32658</v>
      </c>
      <c r="D7" s="41">
        <v>24347</v>
      </c>
      <c r="E7" s="41">
        <f>C7+D7</f>
        <v>57005</v>
      </c>
      <c r="G7" s="41">
        <v>30375</v>
      </c>
      <c r="H7" s="41">
        <v>22706</v>
      </c>
      <c r="I7" s="41">
        <f>G7+H7</f>
        <v>53081</v>
      </c>
      <c r="J7" s="18"/>
      <c r="K7" s="41">
        <v>28349</v>
      </c>
      <c r="L7" s="41">
        <v>20591</v>
      </c>
      <c r="M7" s="41">
        <f>K7+L7</f>
        <v>48940</v>
      </c>
      <c r="R7" s="15"/>
      <c r="S7" s="1"/>
    </row>
    <row r="8" spans="1:19" ht="15.75" customHeight="1">
      <c r="A8" s="42" t="s">
        <v>63</v>
      </c>
      <c r="B8" s="42"/>
      <c r="C8" s="41">
        <v>10120</v>
      </c>
      <c r="D8" s="41">
        <v>5569</v>
      </c>
      <c r="E8" s="41">
        <f aca="true" t="shared" si="0" ref="E8:E25">C8+D8</f>
        <v>15689</v>
      </c>
      <c r="G8" s="41">
        <v>9248</v>
      </c>
      <c r="H8" s="41">
        <v>4923</v>
      </c>
      <c r="I8" s="41">
        <f aca="true" t="shared" si="1" ref="I8:I24">G8+H8</f>
        <v>14171</v>
      </c>
      <c r="J8" s="18"/>
      <c r="K8" s="41">
        <v>7980</v>
      </c>
      <c r="L8" s="41">
        <v>4350</v>
      </c>
      <c r="M8" s="41">
        <f>K8+L8</f>
        <v>12330</v>
      </c>
      <c r="R8" s="15"/>
      <c r="S8" s="1"/>
    </row>
    <row r="9" spans="1:19" ht="15.75" customHeight="1">
      <c r="A9" s="42" t="s">
        <v>64</v>
      </c>
      <c r="B9" s="42"/>
      <c r="C9" s="41">
        <v>5168</v>
      </c>
      <c r="D9" s="41">
        <v>1830</v>
      </c>
      <c r="E9" s="41">
        <f t="shared" si="0"/>
        <v>6998</v>
      </c>
      <c r="G9" s="41">
        <v>5033</v>
      </c>
      <c r="H9" s="41">
        <v>1799</v>
      </c>
      <c r="I9" s="41">
        <f t="shared" si="1"/>
        <v>6832</v>
      </c>
      <c r="J9" s="18"/>
      <c r="K9" s="41">
        <v>4482</v>
      </c>
      <c r="L9" s="41">
        <v>1643</v>
      </c>
      <c r="M9" s="41">
        <f>K9+L9</f>
        <v>6125</v>
      </c>
      <c r="N9" s="18"/>
      <c r="R9" s="15"/>
      <c r="S9" s="1"/>
    </row>
    <row r="10" spans="1:19" ht="15.75" customHeight="1">
      <c r="A10" s="42" t="s">
        <v>142</v>
      </c>
      <c r="B10" s="42"/>
      <c r="C10" s="41">
        <v>437</v>
      </c>
      <c r="D10" s="41">
        <v>180</v>
      </c>
      <c r="E10" s="41">
        <f t="shared" si="0"/>
        <v>617</v>
      </c>
      <c r="G10" s="41">
        <v>609</v>
      </c>
      <c r="H10" s="41">
        <v>269</v>
      </c>
      <c r="I10" s="41">
        <f t="shared" si="1"/>
        <v>878</v>
      </c>
      <c r="J10" s="18"/>
      <c r="K10" s="41">
        <v>617</v>
      </c>
      <c r="L10" s="41">
        <v>284</v>
      </c>
      <c r="M10" s="41">
        <f>K10+L10</f>
        <v>901</v>
      </c>
      <c r="R10" s="15"/>
      <c r="S10" s="1"/>
    </row>
    <row r="11" spans="1:19" ht="15.75" customHeight="1">
      <c r="A11" s="42" t="s">
        <v>14</v>
      </c>
      <c r="B11" s="42"/>
      <c r="C11" s="41">
        <f>SUM(C7:C10)</f>
        <v>48383</v>
      </c>
      <c r="D11" s="41">
        <f>SUM(D7:D10)</f>
        <v>31926</v>
      </c>
      <c r="E11" s="41">
        <f t="shared" si="0"/>
        <v>80309</v>
      </c>
      <c r="G11" s="41">
        <f>SUM(G7:G10)</f>
        <v>45265</v>
      </c>
      <c r="H11" s="41">
        <f>SUM(H7:H10)</f>
        <v>29697</v>
      </c>
      <c r="I11" s="41">
        <f>G11+H11</f>
        <v>74962</v>
      </c>
      <c r="J11" s="18"/>
      <c r="K11" s="41">
        <f>SUM(K7:K10)</f>
        <v>41428</v>
      </c>
      <c r="L11" s="41">
        <f>SUM(L7:L10)</f>
        <v>26868</v>
      </c>
      <c r="M11" s="41">
        <f>K11+L11</f>
        <v>68296</v>
      </c>
      <c r="R11" s="15"/>
      <c r="S11" s="1"/>
    </row>
    <row r="12" spans="1:19" ht="12.75" customHeight="1">
      <c r="A12" s="42"/>
      <c r="B12" s="42"/>
      <c r="C12" s="40"/>
      <c r="D12" s="40"/>
      <c r="E12" s="41"/>
      <c r="G12" s="40"/>
      <c r="H12" s="40"/>
      <c r="I12" s="41"/>
      <c r="J12" s="18"/>
      <c r="K12" s="40"/>
      <c r="L12" s="40"/>
      <c r="M12" s="41"/>
      <c r="R12" s="15"/>
      <c r="S12" s="1"/>
    </row>
    <row r="13" spans="1:19" ht="20.25" customHeight="1">
      <c r="A13" s="155" t="s">
        <v>44</v>
      </c>
      <c r="B13" s="155"/>
      <c r="C13" s="3"/>
      <c r="D13" s="3"/>
      <c r="E13" s="41"/>
      <c r="G13" s="3"/>
      <c r="H13" s="3"/>
      <c r="I13" s="41"/>
      <c r="J13" s="7"/>
      <c r="K13" s="3"/>
      <c r="L13" s="3"/>
      <c r="M13" s="41"/>
      <c r="R13" s="4"/>
      <c r="S13" s="1"/>
    </row>
    <row r="14" spans="1:19" ht="15" customHeight="1">
      <c r="A14" s="51" t="s">
        <v>128</v>
      </c>
      <c r="B14" s="51"/>
      <c r="C14" s="3">
        <v>127850</v>
      </c>
      <c r="D14" s="3">
        <v>97775</v>
      </c>
      <c r="E14" s="41">
        <f t="shared" si="0"/>
        <v>225625</v>
      </c>
      <c r="G14" s="3">
        <v>136373</v>
      </c>
      <c r="H14" s="3">
        <v>102440</v>
      </c>
      <c r="I14" s="41">
        <f t="shared" si="1"/>
        <v>238813</v>
      </c>
      <c r="J14" s="7"/>
      <c r="K14" s="3">
        <v>137824</v>
      </c>
      <c r="L14" s="3">
        <v>102335</v>
      </c>
      <c r="M14" s="41">
        <f>K14+L14</f>
        <v>240159</v>
      </c>
      <c r="R14" s="4"/>
      <c r="S14" s="1"/>
    </row>
    <row r="15" spans="1:19" ht="15" customHeight="1">
      <c r="A15" s="42" t="s">
        <v>63</v>
      </c>
      <c r="B15" s="42"/>
      <c r="C15" s="3">
        <v>80885</v>
      </c>
      <c r="D15" s="3">
        <v>58597</v>
      </c>
      <c r="E15" s="41">
        <f t="shared" si="0"/>
        <v>139482</v>
      </c>
      <c r="G15" s="3">
        <v>100534</v>
      </c>
      <c r="H15" s="3">
        <v>74387</v>
      </c>
      <c r="I15" s="41">
        <f t="shared" si="1"/>
        <v>174921</v>
      </c>
      <c r="J15" s="7"/>
      <c r="K15" s="3">
        <v>123196</v>
      </c>
      <c r="L15" s="3">
        <v>91702</v>
      </c>
      <c r="M15" s="41">
        <f>K15+L15</f>
        <v>214898</v>
      </c>
      <c r="R15" s="4"/>
      <c r="S15" s="1"/>
    </row>
    <row r="16" spans="1:19" ht="15" customHeight="1">
      <c r="A16" s="42" t="s">
        <v>64</v>
      </c>
      <c r="B16" s="42"/>
      <c r="C16" s="3">
        <v>31689</v>
      </c>
      <c r="D16" s="3">
        <v>13160</v>
      </c>
      <c r="E16" s="41">
        <f t="shared" si="0"/>
        <v>44849</v>
      </c>
      <c r="G16" s="3">
        <v>37770</v>
      </c>
      <c r="H16" s="3">
        <v>15964</v>
      </c>
      <c r="I16" s="41">
        <f t="shared" si="1"/>
        <v>53734</v>
      </c>
      <c r="J16" s="7"/>
      <c r="K16" s="3">
        <v>43495</v>
      </c>
      <c r="L16" s="3">
        <v>18849</v>
      </c>
      <c r="M16" s="41">
        <f>K16+L16</f>
        <v>62344</v>
      </c>
      <c r="R16" s="4"/>
      <c r="S16" s="1"/>
    </row>
    <row r="17" spans="1:19" ht="12.75">
      <c r="A17" s="42" t="s">
        <v>142</v>
      </c>
      <c r="B17" s="42"/>
      <c r="C17" s="3">
        <v>4200</v>
      </c>
      <c r="D17" s="3">
        <v>1914</v>
      </c>
      <c r="E17" s="41">
        <f t="shared" si="0"/>
        <v>6114</v>
      </c>
      <c r="G17" s="3">
        <v>5795</v>
      </c>
      <c r="H17" s="3">
        <v>2534</v>
      </c>
      <c r="I17" s="41">
        <f t="shared" si="1"/>
        <v>8329</v>
      </c>
      <c r="J17" s="7"/>
      <c r="K17" s="3">
        <v>7855</v>
      </c>
      <c r="L17" s="3">
        <v>3342</v>
      </c>
      <c r="M17" s="41">
        <f>K17+L17</f>
        <v>11197</v>
      </c>
      <c r="R17" s="4"/>
      <c r="S17" s="1"/>
    </row>
    <row r="18" spans="1:19" ht="15.75" customHeight="1">
      <c r="A18" s="3" t="s">
        <v>14</v>
      </c>
      <c r="B18" s="3"/>
      <c r="C18" s="41">
        <f>SUM(C14:C17)</f>
        <v>244624</v>
      </c>
      <c r="D18" s="41">
        <f>SUM(D14:D17)</f>
        <v>171446</v>
      </c>
      <c r="E18" s="41">
        <f t="shared" si="0"/>
        <v>416070</v>
      </c>
      <c r="G18" s="41">
        <f>SUM(G14:G17)</f>
        <v>280472</v>
      </c>
      <c r="H18" s="41">
        <f>SUM(H14:H17)</f>
        <v>195325</v>
      </c>
      <c r="I18" s="41">
        <f t="shared" si="1"/>
        <v>475797</v>
      </c>
      <c r="J18" s="7"/>
      <c r="K18" s="41">
        <f>SUM(K14:K17)</f>
        <v>312370</v>
      </c>
      <c r="L18" s="41">
        <f>SUM(L14:L17)</f>
        <v>216228</v>
      </c>
      <c r="M18" s="41">
        <f>K18+L18</f>
        <v>528598</v>
      </c>
      <c r="R18" s="4"/>
      <c r="S18" s="1"/>
    </row>
    <row r="19" spans="1:19" ht="12.75">
      <c r="A19" s="3"/>
      <c r="B19" s="3"/>
      <c r="C19" s="3"/>
      <c r="D19" s="3"/>
      <c r="E19" s="41"/>
      <c r="G19" s="3"/>
      <c r="H19" s="3"/>
      <c r="I19" s="41"/>
      <c r="J19" s="7"/>
      <c r="K19" s="3"/>
      <c r="L19" s="3"/>
      <c r="M19" s="41"/>
      <c r="R19" s="4"/>
      <c r="S19" s="1"/>
    </row>
    <row r="20" spans="1:19" ht="21" customHeight="1">
      <c r="A20" s="155" t="s">
        <v>48</v>
      </c>
      <c r="B20" s="155"/>
      <c r="C20" s="3"/>
      <c r="D20" s="3"/>
      <c r="E20" s="41"/>
      <c r="G20" s="3"/>
      <c r="H20" s="3"/>
      <c r="I20" s="41"/>
      <c r="J20" s="7"/>
      <c r="K20" s="3"/>
      <c r="L20" s="3"/>
      <c r="M20" s="41"/>
      <c r="R20" s="4"/>
      <c r="S20" s="1"/>
    </row>
    <row r="21" spans="1:19" ht="15" customHeight="1">
      <c r="A21" s="51" t="s">
        <v>128</v>
      </c>
      <c r="B21" s="51"/>
      <c r="C21" s="3">
        <f aca="true" t="shared" si="2" ref="C21:D24">C7+C14</f>
        <v>160508</v>
      </c>
      <c r="D21" s="3">
        <f t="shared" si="2"/>
        <v>122122</v>
      </c>
      <c r="E21" s="41">
        <f t="shared" si="0"/>
        <v>282630</v>
      </c>
      <c r="G21" s="3">
        <f aca="true" t="shared" si="3" ref="G21:H24">G7+G14</f>
        <v>166748</v>
      </c>
      <c r="H21" s="3">
        <f t="shared" si="3"/>
        <v>125146</v>
      </c>
      <c r="I21" s="41">
        <f t="shared" si="1"/>
        <v>291894</v>
      </c>
      <c r="J21" s="7"/>
      <c r="K21" s="3">
        <f aca="true" t="shared" si="4" ref="K21:L24">K7+K14</f>
        <v>166173</v>
      </c>
      <c r="L21" s="3">
        <f t="shared" si="4"/>
        <v>122926</v>
      </c>
      <c r="M21" s="41">
        <f>K21+L21</f>
        <v>289099</v>
      </c>
      <c r="R21" s="4"/>
      <c r="S21" s="1"/>
    </row>
    <row r="22" spans="1:19" ht="15" customHeight="1">
      <c r="A22" s="42" t="s">
        <v>63</v>
      </c>
      <c r="B22" s="42"/>
      <c r="C22" s="3">
        <f t="shared" si="2"/>
        <v>91005</v>
      </c>
      <c r="D22" s="3">
        <f t="shared" si="2"/>
        <v>64166</v>
      </c>
      <c r="E22" s="41">
        <f t="shared" si="0"/>
        <v>155171</v>
      </c>
      <c r="G22" s="3">
        <f t="shared" si="3"/>
        <v>109782</v>
      </c>
      <c r="H22" s="3">
        <f t="shared" si="3"/>
        <v>79310</v>
      </c>
      <c r="I22" s="41">
        <f t="shared" si="1"/>
        <v>189092</v>
      </c>
      <c r="J22" s="7"/>
      <c r="K22" s="3">
        <f t="shared" si="4"/>
        <v>131176</v>
      </c>
      <c r="L22" s="3">
        <f t="shared" si="4"/>
        <v>96052</v>
      </c>
      <c r="M22" s="41">
        <f>K22+L22</f>
        <v>227228</v>
      </c>
      <c r="R22" s="4"/>
      <c r="S22" s="1"/>
    </row>
    <row r="23" spans="1:19" ht="12.75">
      <c r="A23" s="42" t="s">
        <v>64</v>
      </c>
      <c r="B23" s="42"/>
      <c r="C23" s="3">
        <f t="shared" si="2"/>
        <v>36857</v>
      </c>
      <c r="D23" s="3">
        <f t="shared" si="2"/>
        <v>14990</v>
      </c>
      <c r="E23" s="41">
        <f t="shared" si="0"/>
        <v>51847</v>
      </c>
      <c r="G23" s="3">
        <f t="shared" si="3"/>
        <v>42803</v>
      </c>
      <c r="H23" s="3">
        <f t="shared" si="3"/>
        <v>17763</v>
      </c>
      <c r="I23" s="41">
        <f t="shared" si="1"/>
        <v>60566</v>
      </c>
      <c r="J23" s="7"/>
      <c r="K23" s="3">
        <f t="shared" si="4"/>
        <v>47977</v>
      </c>
      <c r="L23" s="3">
        <f t="shared" si="4"/>
        <v>20492</v>
      </c>
      <c r="M23" s="41">
        <f>K23+L23</f>
        <v>68469</v>
      </c>
      <c r="R23" s="4"/>
      <c r="S23" s="1"/>
    </row>
    <row r="24" spans="1:19" ht="12.75">
      <c r="A24" s="42" t="s">
        <v>142</v>
      </c>
      <c r="B24" s="42"/>
      <c r="C24" s="3">
        <f t="shared" si="2"/>
        <v>4637</v>
      </c>
      <c r="D24" s="3">
        <f t="shared" si="2"/>
        <v>2094</v>
      </c>
      <c r="E24" s="41">
        <f t="shared" si="0"/>
        <v>6731</v>
      </c>
      <c r="G24" s="3">
        <f t="shared" si="3"/>
        <v>6404</v>
      </c>
      <c r="H24" s="3">
        <f t="shared" si="3"/>
        <v>2803</v>
      </c>
      <c r="I24" s="41">
        <f t="shared" si="1"/>
        <v>9207</v>
      </c>
      <c r="J24" s="7"/>
      <c r="K24" s="3">
        <f t="shared" si="4"/>
        <v>8472</v>
      </c>
      <c r="L24" s="3">
        <f t="shared" si="4"/>
        <v>3626</v>
      </c>
      <c r="M24" s="41">
        <f>K24+L24</f>
        <v>12098</v>
      </c>
      <c r="R24" s="4"/>
      <c r="S24" s="1"/>
    </row>
    <row r="25" spans="1:19" ht="12.75">
      <c r="A25" s="37" t="s">
        <v>14</v>
      </c>
      <c r="B25" s="37"/>
      <c r="C25" s="37">
        <f>SUM(C21:C24)</f>
        <v>293007</v>
      </c>
      <c r="D25" s="37">
        <f>SUM(D21:D24)</f>
        <v>203372</v>
      </c>
      <c r="E25" s="59">
        <f t="shared" si="0"/>
        <v>496379</v>
      </c>
      <c r="F25" s="63"/>
      <c r="G25" s="37">
        <f>SUM(G21:G24)</f>
        <v>325737</v>
      </c>
      <c r="H25" s="37">
        <f>SUM(H21:H24)</f>
        <v>225022</v>
      </c>
      <c r="I25" s="37">
        <f>SUM(G25:H25)</f>
        <v>550759</v>
      </c>
      <c r="J25" s="10"/>
      <c r="K25" s="37">
        <f>SUM(K21:K24)</f>
        <v>353798</v>
      </c>
      <c r="L25" s="37">
        <f>SUM(L21:L24)</f>
        <v>243096</v>
      </c>
      <c r="M25" s="37">
        <f>SUM(K25:L25)</f>
        <v>596894</v>
      </c>
      <c r="R25" s="4"/>
      <c r="S25" s="1"/>
    </row>
    <row r="26" spans="1:19" ht="24" customHeight="1">
      <c r="A26" s="76"/>
      <c r="B26" s="5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R26" s="1"/>
      <c r="S26" s="1"/>
    </row>
    <row r="27" spans="1:13" ht="15" customHeight="1">
      <c r="A27" s="153" t="s">
        <v>109</v>
      </c>
      <c r="B27" s="153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</row>
    <row r="28" spans="1:13" ht="15" customHeight="1">
      <c r="A28" s="6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5" customHeight="1">
      <c r="A29" s="6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2.75">
      <c r="A30" s="6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2.75">
      <c r="A31" s="6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5.75" customHeight="1">
      <c r="A32" s="4"/>
      <c r="B32" s="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3:13" ht="12.7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</sheetData>
  <mergeCells count="9">
    <mergeCell ref="A1:M1"/>
    <mergeCell ref="A27:M27"/>
    <mergeCell ref="G4:I4"/>
    <mergeCell ref="K4:M4"/>
    <mergeCell ref="C4:E4"/>
    <mergeCell ref="A20:B20"/>
    <mergeCell ref="A13:B13"/>
    <mergeCell ref="A6:B6"/>
    <mergeCell ref="A3:M3"/>
  </mergeCells>
  <printOptions/>
  <pageMargins left="0.7874015748031497" right="0.3937007874015748" top="1.1811023622047245" bottom="0.1968503937007874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K2" sqref="K2"/>
    </sheetView>
  </sheetViews>
  <sheetFormatPr defaultColWidth="9.140625" defaultRowHeight="12.75"/>
  <cols>
    <col min="1" max="1" width="21.421875" style="0" customWidth="1"/>
    <col min="2" max="2" width="7.28125" style="0" customWidth="1"/>
    <col min="3" max="4" width="3.7109375" style="0" customWidth="1"/>
    <col min="5" max="5" width="7.28125" style="0" customWidth="1"/>
    <col min="6" max="7" width="3.7109375" style="0" customWidth="1"/>
    <col min="8" max="8" width="7.28125" style="0" customWidth="1"/>
    <col min="9" max="9" width="3.7109375" style="0" customWidth="1"/>
    <col min="10" max="10" width="1.7109375" style="0" customWidth="1"/>
    <col min="11" max="11" width="7.28125" style="0" customWidth="1"/>
  </cols>
  <sheetData>
    <row r="1" spans="1:11" ht="39" customHeight="1">
      <c r="A1" s="157" t="s">
        <v>123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9" ht="12.75" customHeight="1">
      <c r="A2" s="65"/>
      <c r="B2" s="19"/>
      <c r="C2" s="19"/>
      <c r="D2" s="19"/>
      <c r="E2" s="19"/>
      <c r="F2" s="19"/>
      <c r="G2" s="19"/>
      <c r="H2" s="19"/>
      <c r="I2" s="19"/>
    </row>
    <row r="3" spans="1:11" ht="39.75" customHeight="1">
      <c r="A3" s="157" t="s">
        <v>124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9" ht="15.75" customHeight="1">
      <c r="A4" s="28" t="s">
        <v>5</v>
      </c>
      <c r="B4" s="158" t="s">
        <v>4</v>
      </c>
      <c r="C4" s="158"/>
      <c r="D4" s="28"/>
      <c r="E4" s="158" t="s">
        <v>3</v>
      </c>
      <c r="F4" s="158"/>
      <c r="G4" s="28"/>
      <c r="H4" s="158" t="s">
        <v>14</v>
      </c>
      <c r="I4" s="158"/>
    </row>
    <row r="5" spans="1:9" ht="15.75" customHeight="1">
      <c r="A5" s="30"/>
      <c r="B5" s="31" t="s">
        <v>6</v>
      </c>
      <c r="C5" s="31" t="s">
        <v>7</v>
      </c>
      <c r="D5" s="31"/>
      <c r="E5" s="31" t="s">
        <v>6</v>
      </c>
      <c r="F5" s="31" t="s">
        <v>7</v>
      </c>
      <c r="G5" s="31"/>
      <c r="H5" s="31" t="s">
        <v>8</v>
      </c>
      <c r="I5" s="31" t="s">
        <v>7</v>
      </c>
    </row>
    <row r="6" spans="1:9" ht="15.75" customHeight="1">
      <c r="A6" s="43" t="s">
        <v>43</v>
      </c>
      <c r="B6" s="40"/>
      <c r="C6" s="40"/>
      <c r="D6" s="40"/>
      <c r="E6" s="40"/>
      <c r="F6" s="40"/>
      <c r="G6" s="40"/>
      <c r="H6" s="40"/>
      <c r="I6" s="40"/>
    </row>
    <row r="7" spans="1:9" ht="12.75">
      <c r="A7" s="6" t="s">
        <v>65</v>
      </c>
      <c r="B7" s="3">
        <v>96871</v>
      </c>
      <c r="C7" s="3">
        <f>ROUND(B7/$B$18*100,0)</f>
        <v>27</v>
      </c>
      <c r="D7" s="40"/>
      <c r="E7" s="41">
        <v>70218</v>
      </c>
      <c r="F7" s="3">
        <f>ROUND(E7/$E$18*100,0)</f>
        <v>29</v>
      </c>
      <c r="G7" s="40"/>
      <c r="H7" s="41">
        <f>E7+B7</f>
        <v>167089</v>
      </c>
      <c r="I7" s="3">
        <f>ROUND(H7/$H$18*100,0)</f>
        <v>28</v>
      </c>
    </row>
    <row r="8" spans="1:9" ht="12.75">
      <c r="A8" s="6" t="s">
        <v>66</v>
      </c>
      <c r="B8" s="3">
        <v>73445</v>
      </c>
      <c r="C8" s="3">
        <f>ROUND(B8/$B$18*100,0)</f>
        <v>21</v>
      </c>
      <c r="D8" s="40"/>
      <c r="E8" s="41">
        <v>52179</v>
      </c>
      <c r="F8" s="3">
        <f>ROUND(E8/$E$18*100,0)</f>
        <v>21</v>
      </c>
      <c r="G8" s="40"/>
      <c r="H8" s="41">
        <f>E8+B8</f>
        <v>125624</v>
      </c>
      <c r="I8" s="3">
        <f>ROUND(H8/$H$18*100,0)</f>
        <v>21</v>
      </c>
    </row>
    <row r="9" spans="1:9" ht="12.75">
      <c r="A9" s="6" t="s">
        <v>67</v>
      </c>
      <c r="B9" s="3">
        <v>65394</v>
      </c>
      <c r="C9" s="3">
        <f aca="true" t="shared" si="0" ref="C9:C17">ROUND(B9/$B$18*100,0)</f>
        <v>18</v>
      </c>
      <c r="D9" s="40"/>
      <c r="E9" s="41">
        <v>43077</v>
      </c>
      <c r="F9" s="3">
        <f aca="true" t="shared" si="1" ref="F9:F17">ROUND(E9/$E$18*100,0)</f>
        <v>18</v>
      </c>
      <c r="G9" s="40"/>
      <c r="H9" s="41">
        <f aca="true" t="shared" si="2" ref="H9:H17">E9+B9</f>
        <v>108471</v>
      </c>
      <c r="I9" s="3">
        <f aca="true" t="shared" si="3" ref="I9:I17">ROUND(H9/$H$18*100,0)</f>
        <v>18</v>
      </c>
    </row>
    <row r="10" spans="1:9" ht="12.75">
      <c r="A10" s="6" t="s">
        <v>68</v>
      </c>
      <c r="B10" s="73">
        <v>57912</v>
      </c>
      <c r="C10" s="73">
        <f t="shared" si="0"/>
        <v>16</v>
      </c>
      <c r="D10" s="111"/>
      <c r="E10" s="86">
        <v>34294</v>
      </c>
      <c r="F10" s="73">
        <f t="shared" si="1"/>
        <v>14</v>
      </c>
      <c r="G10" s="111"/>
      <c r="H10" s="86">
        <f t="shared" si="2"/>
        <v>92206</v>
      </c>
      <c r="I10" s="73">
        <f t="shared" si="3"/>
        <v>15</v>
      </c>
    </row>
    <row r="11" spans="1:9" ht="12.75">
      <c r="A11" s="6" t="s">
        <v>69</v>
      </c>
      <c r="B11" s="86">
        <v>32800</v>
      </c>
      <c r="C11" s="73">
        <f t="shared" si="0"/>
        <v>9</v>
      </c>
      <c r="D11" s="111"/>
      <c r="E11" s="86">
        <v>23421</v>
      </c>
      <c r="F11" s="73">
        <f t="shared" si="1"/>
        <v>10</v>
      </c>
      <c r="G11" s="111"/>
      <c r="H11" s="86">
        <f t="shared" si="2"/>
        <v>56221</v>
      </c>
      <c r="I11" s="73">
        <f t="shared" si="3"/>
        <v>9</v>
      </c>
    </row>
    <row r="12" spans="1:9" ht="12.75">
      <c r="A12" s="6" t="s">
        <v>70</v>
      </c>
      <c r="B12" s="86">
        <v>15465</v>
      </c>
      <c r="C12" s="73">
        <f t="shared" si="0"/>
        <v>4</v>
      </c>
      <c r="D12" s="111"/>
      <c r="E12" s="86">
        <v>11614</v>
      </c>
      <c r="F12" s="73">
        <f t="shared" si="1"/>
        <v>5</v>
      </c>
      <c r="G12" s="111"/>
      <c r="H12" s="86">
        <f t="shared" si="2"/>
        <v>27079</v>
      </c>
      <c r="I12" s="73">
        <f t="shared" si="3"/>
        <v>5</v>
      </c>
    </row>
    <row r="13" spans="1:9" ht="12.75">
      <c r="A13" s="6" t="s">
        <v>71</v>
      </c>
      <c r="B13" s="86">
        <v>5741</v>
      </c>
      <c r="C13" s="73">
        <f t="shared" si="0"/>
        <v>2</v>
      </c>
      <c r="D13" s="111"/>
      <c r="E13" s="86">
        <v>4225</v>
      </c>
      <c r="F13" s="73">
        <f t="shared" si="1"/>
        <v>2</v>
      </c>
      <c r="G13" s="111"/>
      <c r="H13" s="86">
        <f t="shared" si="2"/>
        <v>9966</v>
      </c>
      <c r="I13" s="73">
        <f t="shared" si="3"/>
        <v>2</v>
      </c>
    </row>
    <row r="14" spans="1:9" ht="12.75">
      <c r="A14" s="6" t="s">
        <v>72</v>
      </c>
      <c r="B14" s="86">
        <v>2326</v>
      </c>
      <c r="C14" s="73">
        <f t="shared" si="0"/>
        <v>1</v>
      </c>
      <c r="D14" s="111"/>
      <c r="E14" s="86">
        <v>1517</v>
      </c>
      <c r="F14" s="73">
        <f t="shared" si="1"/>
        <v>1</v>
      </c>
      <c r="G14" s="111"/>
      <c r="H14" s="86">
        <f t="shared" si="2"/>
        <v>3843</v>
      </c>
      <c r="I14" s="73">
        <f t="shared" si="3"/>
        <v>1</v>
      </c>
    </row>
    <row r="15" spans="1:9" ht="12.75">
      <c r="A15" s="6" t="s">
        <v>73</v>
      </c>
      <c r="B15" s="86">
        <v>2057</v>
      </c>
      <c r="C15" s="73">
        <f t="shared" si="0"/>
        <v>1</v>
      </c>
      <c r="D15" s="111"/>
      <c r="E15" s="86">
        <v>1375</v>
      </c>
      <c r="F15" s="73">
        <v>0</v>
      </c>
      <c r="G15" s="111"/>
      <c r="H15" s="86">
        <f t="shared" si="2"/>
        <v>3432</v>
      </c>
      <c r="I15" s="73">
        <f t="shared" si="3"/>
        <v>1</v>
      </c>
    </row>
    <row r="16" spans="1:9" ht="12.75">
      <c r="A16" s="6" t="s">
        <v>74</v>
      </c>
      <c r="B16" s="86">
        <v>1750</v>
      </c>
      <c r="C16" s="73">
        <v>1</v>
      </c>
      <c r="D16" s="111"/>
      <c r="E16" s="86">
        <v>1146</v>
      </c>
      <c r="F16" s="73">
        <f t="shared" si="1"/>
        <v>0</v>
      </c>
      <c r="G16" s="111"/>
      <c r="H16" s="86">
        <f t="shared" si="2"/>
        <v>2896</v>
      </c>
      <c r="I16" s="73">
        <f t="shared" si="3"/>
        <v>0</v>
      </c>
    </row>
    <row r="17" spans="1:9" ht="12.75" customHeight="1">
      <c r="A17" s="6" t="s">
        <v>75</v>
      </c>
      <c r="B17" s="86">
        <v>37</v>
      </c>
      <c r="C17" s="73">
        <f t="shared" si="0"/>
        <v>0</v>
      </c>
      <c r="D17" s="111"/>
      <c r="E17" s="111">
        <v>30</v>
      </c>
      <c r="F17" s="73">
        <f t="shared" si="1"/>
        <v>0</v>
      </c>
      <c r="G17" s="111"/>
      <c r="H17" s="86">
        <f t="shared" si="2"/>
        <v>67</v>
      </c>
      <c r="I17" s="73">
        <f t="shared" si="3"/>
        <v>0</v>
      </c>
    </row>
    <row r="18" spans="1:11" ht="15.75" customHeight="1">
      <c r="A18" s="6" t="s">
        <v>14</v>
      </c>
      <c r="B18" s="86">
        <f>SUM(B7:B17)</f>
        <v>353798</v>
      </c>
      <c r="C18" s="86">
        <f>SUM(C7:C17)</f>
        <v>100</v>
      </c>
      <c r="D18" s="111"/>
      <c r="E18" s="86">
        <f>SUM(E7:E17)</f>
        <v>243096</v>
      </c>
      <c r="F18" s="86">
        <f>SUM(F7:F17)</f>
        <v>100</v>
      </c>
      <c r="G18" s="111"/>
      <c r="H18" s="86">
        <f>SUM(H7:H17)</f>
        <v>596894</v>
      </c>
      <c r="I18" s="86">
        <f>SUM(I7:I17)</f>
        <v>100</v>
      </c>
      <c r="K18" s="5"/>
    </row>
    <row r="19" spans="1:9" ht="12.75">
      <c r="A19" s="6"/>
      <c r="B19" s="111"/>
      <c r="C19" s="112"/>
      <c r="D19" s="111"/>
      <c r="E19" s="111"/>
      <c r="F19" s="112"/>
      <c r="G19" s="111"/>
      <c r="H19" s="111"/>
      <c r="I19" s="111"/>
    </row>
    <row r="20" spans="1:9" ht="19.5" customHeight="1">
      <c r="A20" s="44" t="s">
        <v>50</v>
      </c>
      <c r="B20" s="73"/>
      <c r="C20" s="73"/>
      <c r="D20" s="73"/>
      <c r="E20" s="73"/>
      <c r="F20" s="73"/>
      <c r="G20" s="73"/>
      <c r="H20" s="73"/>
      <c r="I20" s="73"/>
    </row>
    <row r="21" spans="1:9" ht="15" customHeight="1">
      <c r="A21" s="6" t="s">
        <v>65</v>
      </c>
      <c r="B21" s="73">
        <v>45154</v>
      </c>
      <c r="C21" s="73">
        <f>ROUND(B21/$B$32*100,0)</f>
        <v>39</v>
      </c>
      <c r="D21" s="73"/>
      <c r="E21" s="73">
        <v>32960</v>
      </c>
      <c r="F21" s="73">
        <f>ROUND(E21/$E$32*100,0)</f>
        <v>41</v>
      </c>
      <c r="G21" s="73"/>
      <c r="H21" s="73">
        <f aca="true" t="shared" si="4" ref="H21:H27">B21+E21</f>
        <v>78114</v>
      </c>
      <c r="I21" s="73">
        <f>ROUND(H21/$H$32*100,0)</f>
        <v>40</v>
      </c>
    </row>
    <row r="22" spans="1:9" ht="12.75">
      <c r="A22" s="6" t="s">
        <v>66</v>
      </c>
      <c r="B22" s="73">
        <v>29101</v>
      </c>
      <c r="C22" s="73">
        <f>ROUND(B22/$B$32*100,0)</f>
        <v>25</v>
      </c>
      <c r="D22" s="73"/>
      <c r="E22" s="73">
        <v>19053</v>
      </c>
      <c r="F22" s="73">
        <f>ROUND(E22/$E$32*100,0)</f>
        <v>24</v>
      </c>
      <c r="G22" s="73"/>
      <c r="H22" s="73">
        <f t="shared" si="4"/>
        <v>48154</v>
      </c>
      <c r="I22" s="73">
        <f>ROUND(H22/$H$32*100,0)</f>
        <v>25</v>
      </c>
    </row>
    <row r="23" spans="1:9" ht="12.75">
      <c r="A23" s="6" t="s">
        <v>67</v>
      </c>
      <c r="B23" s="73">
        <v>18088</v>
      </c>
      <c r="C23" s="73">
        <f>ROUND(B23/$B$32*100,0)</f>
        <v>16</v>
      </c>
      <c r="D23" s="73"/>
      <c r="E23" s="73">
        <v>11339</v>
      </c>
      <c r="F23" s="73">
        <f>ROUND(E23/$E$32*100,0)</f>
        <v>14</v>
      </c>
      <c r="G23" s="73"/>
      <c r="H23" s="73">
        <f t="shared" si="4"/>
        <v>29427</v>
      </c>
      <c r="I23" s="73">
        <f>ROUND(H23/$H$32*100,0)</f>
        <v>15</v>
      </c>
    </row>
    <row r="24" spans="1:9" ht="12.75">
      <c r="A24" s="6" t="s">
        <v>68</v>
      </c>
      <c r="B24" s="73">
        <v>11574</v>
      </c>
      <c r="C24" s="73">
        <f aca="true" t="shared" si="5" ref="C24:C31">ROUND(B24/$B$32*100,0)</f>
        <v>10</v>
      </c>
      <c r="D24" s="73"/>
      <c r="E24" s="73">
        <v>7388</v>
      </c>
      <c r="F24" s="73">
        <f aca="true" t="shared" si="6" ref="F24:F31">ROUND(E24/$E$32*100,0)</f>
        <v>9</v>
      </c>
      <c r="G24" s="73"/>
      <c r="H24" s="73">
        <f t="shared" si="4"/>
        <v>18962</v>
      </c>
      <c r="I24" s="73">
        <f aca="true" t="shared" si="7" ref="I24:I31">ROUND(H24/$H$32*100,0)</f>
        <v>10</v>
      </c>
    </row>
    <row r="25" spans="1:9" ht="12.75">
      <c r="A25" s="6" t="s">
        <v>69</v>
      </c>
      <c r="B25" s="73">
        <v>6196</v>
      </c>
      <c r="C25" s="73">
        <f t="shared" si="5"/>
        <v>5</v>
      </c>
      <c r="D25" s="73"/>
      <c r="E25" s="73">
        <v>4632</v>
      </c>
      <c r="F25" s="73">
        <f t="shared" si="6"/>
        <v>6</v>
      </c>
      <c r="G25" s="73"/>
      <c r="H25" s="73">
        <f t="shared" si="4"/>
        <v>10828</v>
      </c>
      <c r="I25" s="73">
        <f t="shared" si="7"/>
        <v>6</v>
      </c>
    </row>
    <row r="26" spans="1:9" ht="12.75">
      <c r="A26" s="6" t="s">
        <v>70</v>
      </c>
      <c r="B26" s="73">
        <v>2877</v>
      </c>
      <c r="C26" s="73">
        <v>3</v>
      </c>
      <c r="D26" s="73"/>
      <c r="E26" s="73">
        <v>2343</v>
      </c>
      <c r="F26" s="73">
        <f t="shared" si="6"/>
        <v>3</v>
      </c>
      <c r="G26" s="73"/>
      <c r="H26" s="73">
        <f t="shared" si="4"/>
        <v>5220</v>
      </c>
      <c r="I26" s="73">
        <f t="shared" si="7"/>
        <v>3</v>
      </c>
    </row>
    <row r="27" spans="1:9" ht="12.75">
      <c r="A27" s="6" t="s">
        <v>71</v>
      </c>
      <c r="B27" s="73">
        <v>1155</v>
      </c>
      <c r="C27" s="73">
        <f t="shared" si="5"/>
        <v>1</v>
      </c>
      <c r="D27" s="73"/>
      <c r="E27" s="73">
        <v>918</v>
      </c>
      <c r="F27" s="73">
        <f t="shared" si="6"/>
        <v>1</v>
      </c>
      <c r="G27" s="73"/>
      <c r="H27" s="73">
        <f t="shared" si="4"/>
        <v>2073</v>
      </c>
      <c r="I27" s="73">
        <f t="shared" si="7"/>
        <v>1</v>
      </c>
    </row>
    <row r="28" spans="1:9" ht="12.75">
      <c r="A28" s="6" t="s">
        <v>72</v>
      </c>
      <c r="B28" s="73">
        <v>592</v>
      </c>
      <c r="C28" s="73">
        <f t="shared" si="5"/>
        <v>1</v>
      </c>
      <c r="D28" s="73"/>
      <c r="E28" s="73">
        <v>447</v>
      </c>
      <c r="F28" s="73">
        <f t="shared" si="6"/>
        <v>1</v>
      </c>
      <c r="G28" s="73"/>
      <c r="H28" s="73">
        <f>B28+E28</f>
        <v>1039</v>
      </c>
      <c r="I28" s="73">
        <v>0</v>
      </c>
    </row>
    <row r="29" spans="1:9" ht="12.75">
      <c r="A29" s="6" t="s">
        <v>73</v>
      </c>
      <c r="B29" s="73">
        <v>554</v>
      </c>
      <c r="C29" s="73">
        <f t="shared" si="5"/>
        <v>0</v>
      </c>
      <c r="D29" s="73"/>
      <c r="E29" s="73">
        <v>386</v>
      </c>
      <c r="F29" s="73">
        <f t="shared" si="6"/>
        <v>0</v>
      </c>
      <c r="G29" s="73"/>
      <c r="H29" s="73">
        <f>B29+E29</f>
        <v>940</v>
      </c>
      <c r="I29" s="73">
        <f t="shared" si="7"/>
        <v>0</v>
      </c>
    </row>
    <row r="30" spans="1:9" ht="12.75">
      <c r="A30" s="6" t="s">
        <v>74</v>
      </c>
      <c r="B30" s="73">
        <v>523</v>
      </c>
      <c r="C30" s="73">
        <f t="shared" si="5"/>
        <v>0</v>
      </c>
      <c r="D30" s="73"/>
      <c r="E30" s="73">
        <v>387</v>
      </c>
      <c r="F30" s="73">
        <v>1</v>
      </c>
      <c r="G30" s="73"/>
      <c r="H30" s="73">
        <f>B30+E30</f>
        <v>910</v>
      </c>
      <c r="I30" s="73">
        <f t="shared" si="7"/>
        <v>0</v>
      </c>
    </row>
    <row r="31" spans="1:9" ht="12.75">
      <c r="A31" s="6" t="s">
        <v>75</v>
      </c>
      <c r="B31" s="73">
        <v>4</v>
      </c>
      <c r="C31" s="73">
        <f t="shared" si="5"/>
        <v>0</v>
      </c>
      <c r="D31" s="73"/>
      <c r="E31" s="73">
        <v>5</v>
      </c>
      <c r="F31" s="73">
        <f t="shared" si="6"/>
        <v>0</v>
      </c>
      <c r="G31" s="73"/>
      <c r="H31" s="73">
        <f>B31+E31</f>
        <v>9</v>
      </c>
      <c r="I31" s="73">
        <f t="shared" si="7"/>
        <v>0</v>
      </c>
    </row>
    <row r="32" spans="1:9" ht="15" customHeight="1">
      <c r="A32" s="6" t="s">
        <v>14</v>
      </c>
      <c r="B32" s="73">
        <f>SUM(B21:B31)</f>
        <v>115818</v>
      </c>
      <c r="C32" s="73">
        <f>SUM(C21:C31)</f>
        <v>100</v>
      </c>
      <c r="D32" s="73"/>
      <c r="E32" s="73">
        <f>SUM(E21:E31)</f>
        <v>79858</v>
      </c>
      <c r="F32" s="73">
        <f>SUM(F21:F31)</f>
        <v>100</v>
      </c>
      <c r="G32" s="73"/>
      <c r="H32" s="73">
        <f>SUM(H21:H31)</f>
        <v>195676</v>
      </c>
      <c r="I32" s="73">
        <f>SUM(I21:I31)</f>
        <v>100</v>
      </c>
    </row>
    <row r="33" spans="1:9" ht="12.75" customHeight="1">
      <c r="A33" s="44"/>
      <c r="B33" s="73"/>
      <c r="C33" s="83"/>
      <c r="D33" s="73"/>
      <c r="E33" s="73"/>
      <c r="F33" s="83"/>
      <c r="G33" s="73"/>
      <c r="H33" s="73"/>
      <c r="I33" s="83"/>
    </row>
    <row r="34" spans="1:9" ht="15.75" customHeight="1">
      <c r="A34" s="45" t="s">
        <v>45</v>
      </c>
      <c r="B34" s="73"/>
      <c r="C34" s="73"/>
      <c r="D34" s="73"/>
      <c r="E34" s="73"/>
      <c r="F34" s="73"/>
      <c r="G34" s="73"/>
      <c r="H34" s="73"/>
      <c r="I34" s="73"/>
    </row>
    <row r="35" spans="1:9" ht="12.75">
      <c r="A35" s="6" t="s">
        <v>65</v>
      </c>
      <c r="B35" s="73">
        <f aca="true" t="shared" si="8" ref="B35:B44">B7+B21</f>
        <v>142025</v>
      </c>
      <c r="C35" s="73">
        <f>ROUND(B35/$B$46*100,0)</f>
        <v>30</v>
      </c>
      <c r="D35" s="73"/>
      <c r="E35" s="73">
        <f>E7+E21</f>
        <v>103178</v>
      </c>
      <c r="F35" s="73">
        <f>ROUND(E35/$E$46*100,0)</f>
        <v>32</v>
      </c>
      <c r="G35" s="73"/>
      <c r="H35" s="73">
        <f>B35+E35</f>
        <v>245203</v>
      </c>
      <c r="I35" s="73">
        <f>ROUND(H35/$H$46*100,0)</f>
        <v>31</v>
      </c>
    </row>
    <row r="36" spans="1:9" ht="12.75">
      <c r="A36" s="6" t="s">
        <v>66</v>
      </c>
      <c r="B36" s="73">
        <f>B8+B22</f>
        <v>102546</v>
      </c>
      <c r="C36" s="73">
        <f>ROUND(B36/$B$46*100,0)</f>
        <v>22</v>
      </c>
      <c r="D36" s="73"/>
      <c r="E36" s="73">
        <f>E8+E22</f>
        <v>71232</v>
      </c>
      <c r="F36" s="73">
        <f>ROUND(E36/$E$46*100,0)</f>
        <v>22</v>
      </c>
      <c r="G36" s="73"/>
      <c r="H36" s="73">
        <f>B36+E36</f>
        <v>173778</v>
      </c>
      <c r="I36" s="73">
        <f>ROUND(H36/$H$46*100,0)</f>
        <v>22</v>
      </c>
    </row>
    <row r="37" spans="1:9" ht="12.75">
      <c r="A37" s="6" t="s">
        <v>67</v>
      </c>
      <c r="B37" s="73">
        <f t="shared" si="8"/>
        <v>83482</v>
      </c>
      <c r="C37" s="73">
        <f>ROUND(B37/$B$46*100,0)</f>
        <v>18</v>
      </c>
      <c r="D37" s="73"/>
      <c r="E37" s="73">
        <f aca="true" t="shared" si="9" ref="E37:E45">E9+E23</f>
        <v>54416</v>
      </c>
      <c r="F37" s="73">
        <f>ROUND(E37/$E$46*100,0)</f>
        <v>17</v>
      </c>
      <c r="G37" s="73"/>
      <c r="H37" s="73">
        <f aca="true" t="shared" si="10" ref="H37:H45">B37+E37</f>
        <v>137898</v>
      </c>
      <c r="I37" s="73">
        <f>ROUND(H37/$H$46*100,0)</f>
        <v>17</v>
      </c>
    </row>
    <row r="38" spans="1:9" ht="12.75">
      <c r="A38" s="6" t="s">
        <v>68</v>
      </c>
      <c r="B38" s="73">
        <f t="shared" si="8"/>
        <v>69486</v>
      </c>
      <c r="C38" s="73">
        <f aca="true" t="shared" si="11" ref="C38:C45">ROUND(B38/$B$46*100,0)</f>
        <v>15</v>
      </c>
      <c r="D38" s="73"/>
      <c r="E38" s="73">
        <f t="shared" si="9"/>
        <v>41682</v>
      </c>
      <c r="F38" s="73">
        <f aca="true" t="shared" si="12" ref="F38:F45">ROUND(E38/$E$46*100,0)</f>
        <v>13</v>
      </c>
      <c r="G38" s="73"/>
      <c r="H38" s="73">
        <f t="shared" si="10"/>
        <v>111168</v>
      </c>
      <c r="I38" s="73">
        <f aca="true" t="shared" si="13" ref="I38:I45">ROUND(H38/$H$46*100,0)</f>
        <v>14</v>
      </c>
    </row>
    <row r="39" spans="1:9" ht="12.75">
      <c r="A39" s="6" t="s">
        <v>69</v>
      </c>
      <c r="B39" s="73">
        <f t="shared" si="8"/>
        <v>38996</v>
      </c>
      <c r="C39" s="73">
        <f t="shared" si="11"/>
        <v>8</v>
      </c>
      <c r="D39" s="73"/>
      <c r="E39" s="73">
        <f t="shared" si="9"/>
        <v>28053</v>
      </c>
      <c r="F39" s="73">
        <f t="shared" si="12"/>
        <v>9</v>
      </c>
      <c r="G39" s="73"/>
      <c r="H39" s="73">
        <f t="shared" si="10"/>
        <v>67049</v>
      </c>
      <c r="I39" s="73">
        <f t="shared" si="13"/>
        <v>8</v>
      </c>
    </row>
    <row r="40" spans="1:9" ht="12.75">
      <c r="A40" s="6" t="s">
        <v>70</v>
      </c>
      <c r="B40" s="73">
        <f t="shared" si="8"/>
        <v>18342</v>
      </c>
      <c r="C40" s="73">
        <f t="shared" si="11"/>
        <v>4</v>
      </c>
      <c r="D40" s="73"/>
      <c r="E40" s="73">
        <f t="shared" si="9"/>
        <v>13957</v>
      </c>
      <c r="F40" s="73">
        <f t="shared" si="12"/>
        <v>4</v>
      </c>
      <c r="G40" s="73"/>
      <c r="H40" s="73">
        <f t="shared" si="10"/>
        <v>32299</v>
      </c>
      <c r="I40" s="73">
        <f t="shared" si="13"/>
        <v>4</v>
      </c>
    </row>
    <row r="41" spans="1:9" ht="12.75">
      <c r="A41" s="6" t="s">
        <v>71</v>
      </c>
      <c r="B41" s="73">
        <f t="shared" si="8"/>
        <v>6896</v>
      </c>
      <c r="C41" s="73">
        <f t="shared" si="11"/>
        <v>1</v>
      </c>
      <c r="D41" s="73"/>
      <c r="E41" s="73">
        <f t="shared" si="9"/>
        <v>5143</v>
      </c>
      <c r="F41" s="73">
        <f t="shared" si="12"/>
        <v>2</v>
      </c>
      <c r="G41" s="73"/>
      <c r="H41" s="73">
        <f t="shared" si="10"/>
        <v>12039</v>
      </c>
      <c r="I41" s="73">
        <f t="shared" si="13"/>
        <v>2</v>
      </c>
    </row>
    <row r="42" spans="1:9" ht="12.75">
      <c r="A42" s="6" t="s">
        <v>72</v>
      </c>
      <c r="B42" s="73">
        <f t="shared" si="8"/>
        <v>2918</v>
      </c>
      <c r="C42" s="73">
        <f t="shared" si="11"/>
        <v>1</v>
      </c>
      <c r="D42" s="73"/>
      <c r="E42" s="73">
        <f t="shared" si="9"/>
        <v>1964</v>
      </c>
      <c r="F42" s="73">
        <f t="shared" si="12"/>
        <v>1</v>
      </c>
      <c r="G42" s="73"/>
      <c r="H42" s="73">
        <f t="shared" si="10"/>
        <v>4882</v>
      </c>
      <c r="I42" s="73">
        <f t="shared" si="13"/>
        <v>1</v>
      </c>
    </row>
    <row r="43" spans="1:9" ht="12.75">
      <c r="A43" s="6" t="s">
        <v>73</v>
      </c>
      <c r="B43" s="73">
        <f t="shared" si="8"/>
        <v>2611</v>
      </c>
      <c r="C43" s="73">
        <f t="shared" si="11"/>
        <v>1</v>
      </c>
      <c r="D43" s="73"/>
      <c r="E43" s="73">
        <f t="shared" si="9"/>
        <v>1761</v>
      </c>
      <c r="F43" s="73">
        <v>0</v>
      </c>
      <c r="G43" s="73"/>
      <c r="H43" s="73">
        <f t="shared" si="10"/>
        <v>4372</v>
      </c>
      <c r="I43" s="73">
        <f t="shared" si="13"/>
        <v>1</v>
      </c>
    </row>
    <row r="44" spans="1:9" ht="12.75">
      <c r="A44" s="6" t="s">
        <v>74</v>
      </c>
      <c r="B44" s="73">
        <f t="shared" si="8"/>
        <v>2273</v>
      </c>
      <c r="C44" s="73">
        <f t="shared" si="11"/>
        <v>0</v>
      </c>
      <c r="D44" s="73"/>
      <c r="E44" s="73">
        <f t="shared" si="9"/>
        <v>1533</v>
      </c>
      <c r="F44" s="73">
        <f t="shared" si="12"/>
        <v>0</v>
      </c>
      <c r="G44" s="73"/>
      <c r="H44" s="73">
        <f t="shared" si="10"/>
        <v>3806</v>
      </c>
      <c r="I44" s="73">
        <f t="shared" si="13"/>
        <v>0</v>
      </c>
    </row>
    <row r="45" spans="1:9" ht="12.75" customHeight="1">
      <c r="A45" s="6" t="s">
        <v>75</v>
      </c>
      <c r="B45" s="87">
        <f>B17+B31</f>
        <v>41</v>
      </c>
      <c r="C45" s="73">
        <f t="shared" si="11"/>
        <v>0</v>
      </c>
      <c r="D45" s="87"/>
      <c r="E45" s="87">
        <f t="shared" si="9"/>
        <v>35</v>
      </c>
      <c r="F45" s="73">
        <f t="shared" si="12"/>
        <v>0</v>
      </c>
      <c r="G45" s="87"/>
      <c r="H45" s="87">
        <f t="shared" si="10"/>
        <v>76</v>
      </c>
      <c r="I45" s="73">
        <f t="shared" si="13"/>
        <v>0</v>
      </c>
    </row>
    <row r="46" spans="1:9" ht="12.75">
      <c r="A46" s="46" t="s">
        <v>14</v>
      </c>
      <c r="B46" s="37">
        <f>SUM(B35:B45)</f>
        <v>469616</v>
      </c>
      <c r="C46" s="37">
        <f>SUM(C35:C45)</f>
        <v>100</v>
      </c>
      <c r="D46" s="38"/>
      <c r="E46" s="37">
        <f>SUM(E35:E45)</f>
        <v>322954</v>
      </c>
      <c r="F46" s="37">
        <f>SUM(F35:F45)</f>
        <v>100</v>
      </c>
      <c r="G46" s="38"/>
      <c r="H46" s="37">
        <f>SUM(H35:H45)</f>
        <v>792570</v>
      </c>
      <c r="I46" s="37">
        <f>SUM(I35:I45)</f>
        <v>100</v>
      </c>
    </row>
    <row r="47" spans="3:9" ht="24" customHeight="1">
      <c r="C47" s="82"/>
      <c r="F47" s="82"/>
      <c r="I47" s="82"/>
    </row>
    <row r="50" s="1" customFormat="1" ht="12.75"/>
  </sheetData>
  <mergeCells count="5">
    <mergeCell ref="A1:K1"/>
    <mergeCell ref="A3:K3"/>
    <mergeCell ref="B4:C4"/>
    <mergeCell ref="E4:F4"/>
    <mergeCell ref="H4:I4"/>
  </mergeCells>
  <printOptions/>
  <pageMargins left="0.7874015748031497" right="0.3937007874015748" top="1.1811023622047245" bottom="0.1968503937007874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6"/>
  <sheetViews>
    <sheetView zoomScaleSheetLayoutView="100" workbookViewId="0" topLeftCell="A1">
      <selection activeCell="M2" sqref="M2"/>
    </sheetView>
  </sheetViews>
  <sheetFormatPr defaultColWidth="9.140625" defaultRowHeight="12.75"/>
  <cols>
    <col min="1" max="1" width="21.421875" style="0" customWidth="1"/>
    <col min="2" max="2" width="6.00390625" style="0" customWidth="1"/>
    <col min="3" max="3" width="6.8515625" style="0" customWidth="1"/>
    <col min="4" max="4" width="6.7109375" style="0" customWidth="1"/>
    <col min="5" max="5" width="7.140625" style="0" customWidth="1"/>
    <col min="6" max="6" width="1.1484375" style="0" customWidth="1"/>
    <col min="7" max="7" width="6.421875" style="0" customWidth="1"/>
    <col min="8" max="8" width="6.7109375" style="0" customWidth="1"/>
    <col min="9" max="9" width="7.140625" style="0" customWidth="1"/>
    <col min="10" max="10" width="1.1484375" style="0" customWidth="1"/>
    <col min="11" max="11" width="6.421875" style="0" customWidth="1"/>
    <col min="12" max="12" width="6.7109375" style="0" customWidth="1"/>
    <col min="13" max="13" width="7.140625" style="0" customWidth="1"/>
    <col min="14" max="14" width="1.7109375" style="0" customWidth="1"/>
  </cols>
  <sheetData>
    <row r="1" spans="1:18" ht="26.25" customHeight="1">
      <c r="A1" s="144" t="s">
        <v>61</v>
      </c>
      <c r="B1" s="144"/>
      <c r="C1" s="145"/>
      <c r="D1" s="145"/>
      <c r="E1" s="145"/>
      <c r="F1" s="145"/>
      <c r="G1" s="145"/>
      <c r="H1" s="145"/>
      <c r="I1" s="145"/>
      <c r="J1" s="146"/>
      <c r="K1" s="146"/>
      <c r="L1" s="146"/>
      <c r="M1" s="146"/>
      <c r="N1" s="146"/>
      <c r="O1" s="146"/>
      <c r="R1" s="1"/>
    </row>
    <row r="2" spans="1:18" ht="12.75" customHeight="1">
      <c r="A2" s="65"/>
      <c r="B2" s="65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2"/>
      <c r="R2" s="1"/>
    </row>
    <row r="3" spans="1:18" ht="26.25" customHeight="1">
      <c r="A3" s="147" t="s">
        <v>125</v>
      </c>
      <c r="B3" s="147"/>
      <c r="C3" s="145"/>
      <c r="D3" s="145"/>
      <c r="E3" s="145"/>
      <c r="F3" s="145"/>
      <c r="G3" s="145"/>
      <c r="H3" s="145"/>
      <c r="I3" s="145"/>
      <c r="J3" s="148"/>
      <c r="K3" s="148"/>
      <c r="L3" s="148"/>
      <c r="M3" s="148"/>
      <c r="N3" s="12"/>
      <c r="R3" s="1"/>
    </row>
    <row r="4" spans="1:18" ht="15.75" customHeight="1">
      <c r="A4" s="28" t="s">
        <v>5</v>
      </c>
      <c r="B4" s="28"/>
      <c r="C4" s="149">
        <v>39448</v>
      </c>
      <c r="D4" s="151"/>
      <c r="E4" s="151"/>
      <c r="F4" s="70"/>
      <c r="G4" s="149">
        <v>39814</v>
      </c>
      <c r="H4" s="149"/>
      <c r="I4" s="149"/>
      <c r="J4" s="29"/>
      <c r="K4" s="149">
        <v>40179</v>
      </c>
      <c r="L4" s="150"/>
      <c r="M4" s="150"/>
      <c r="N4" s="15"/>
      <c r="R4" s="15"/>
    </row>
    <row r="5" spans="1:18" ht="12.75">
      <c r="A5" s="30"/>
      <c r="B5" s="30"/>
      <c r="C5" s="31" t="s">
        <v>4</v>
      </c>
      <c r="D5" s="31" t="s">
        <v>3</v>
      </c>
      <c r="E5" s="31" t="s">
        <v>14</v>
      </c>
      <c r="F5" s="63"/>
      <c r="G5" s="31" t="s">
        <v>4</v>
      </c>
      <c r="H5" s="31" t="s">
        <v>3</v>
      </c>
      <c r="I5" s="31" t="s">
        <v>14</v>
      </c>
      <c r="J5" s="31"/>
      <c r="K5" s="31" t="s">
        <v>4</v>
      </c>
      <c r="L5" s="31" t="s">
        <v>3</v>
      </c>
      <c r="M5" s="31" t="s">
        <v>14</v>
      </c>
      <c r="N5" s="40"/>
      <c r="R5" s="40"/>
    </row>
    <row r="6" spans="1:18" ht="20.25" customHeight="1">
      <c r="A6" s="160" t="s">
        <v>9</v>
      </c>
      <c r="B6" s="160"/>
      <c r="C6" s="3"/>
      <c r="D6" s="13"/>
      <c r="E6" s="13"/>
      <c r="G6" s="3"/>
      <c r="H6" s="3"/>
      <c r="I6" s="3"/>
      <c r="J6" s="3"/>
      <c r="K6" s="3"/>
      <c r="L6" s="3"/>
      <c r="M6" s="3"/>
      <c r="N6" s="13"/>
      <c r="R6" s="4"/>
    </row>
    <row r="7" spans="1:18" ht="12.75" customHeight="1">
      <c r="A7" s="6" t="s">
        <v>129</v>
      </c>
      <c r="B7" s="6"/>
      <c r="C7" s="3">
        <v>15457</v>
      </c>
      <c r="D7" s="3">
        <v>10364</v>
      </c>
      <c r="E7" s="3">
        <f>C7+D7</f>
        <v>25821</v>
      </c>
      <c r="G7" s="73">
        <v>15160</v>
      </c>
      <c r="H7" s="73">
        <v>10063</v>
      </c>
      <c r="I7" s="3">
        <f aca="true" t="shared" si="0" ref="I7:I16">SUM(G7:H7)</f>
        <v>25223</v>
      </c>
      <c r="J7" s="3"/>
      <c r="K7" s="73">
        <v>12311</v>
      </c>
      <c r="L7" s="73">
        <v>8007</v>
      </c>
      <c r="M7" s="3">
        <f aca="true" t="shared" si="1" ref="M7:M16">SUM(K7:L7)</f>
        <v>20318</v>
      </c>
      <c r="N7" s="13"/>
      <c r="R7" s="4"/>
    </row>
    <row r="8" spans="1:18" ht="12.75" customHeight="1">
      <c r="A8" s="6" t="s">
        <v>130</v>
      </c>
      <c r="B8" s="6"/>
      <c r="C8" s="3">
        <v>9077</v>
      </c>
      <c r="D8" s="3">
        <v>6218</v>
      </c>
      <c r="E8" s="3">
        <f aca="true" t="shared" si="2" ref="E8:E16">C8+D8</f>
        <v>15295</v>
      </c>
      <c r="G8" s="73">
        <v>9052</v>
      </c>
      <c r="H8" s="73">
        <v>6032</v>
      </c>
      <c r="I8" s="3">
        <f t="shared" si="0"/>
        <v>15084</v>
      </c>
      <c r="J8" s="3"/>
      <c r="K8" s="73">
        <v>8894</v>
      </c>
      <c r="L8" s="73">
        <v>6144</v>
      </c>
      <c r="M8" s="3">
        <f t="shared" si="1"/>
        <v>15038</v>
      </c>
      <c r="N8" s="13"/>
      <c r="R8" s="4"/>
    </row>
    <row r="9" spans="1:18" ht="12.75" customHeight="1">
      <c r="A9" s="6" t="s">
        <v>131</v>
      </c>
      <c r="B9" s="6"/>
      <c r="C9" s="3">
        <v>7077</v>
      </c>
      <c r="D9" s="3">
        <v>4534</v>
      </c>
      <c r="E9" s="3">
        <f t="shared" si="2"/>
        <v>11611</v>
      </c>
      <c r="G9" s="73">
        <v>6621</v>
      </c>
      <c r="H9" s="73">
        <v>4297</v>
      </c>
      <c r="I9" s="3">
        <f t="shared" si="0"/>
        <v>10918</v>
      </c>
      <c r="J9" s="3"/>
      <c r="K9" s="73">
        <v>6117</v>
      </c>
      <c r="L9" s="73">
        <v>4312</v>
      </c>
      <c r="M9" s="3">
        <f t="shared" si="1"/>
        <v>10429</v>
      </c>
      <c r="N9" s="13"/>
      <c r="R9" s="4"/>
    </row>
    <row r="10" spans="1:18" ht="12.75" customHeight="1">
      <c r="A10" s="6" t="s">
        <v>132</v>
      </c>
      <c r="B10" s="6"/>
      <c r="C10" s="3">
        <v>7240</v>
      </c>
      <c r="D10" s="3">
        <v>3748</v>
      </c>
      <c r="E10" s="3">
        <f t="shared" si="2"/>
        <v>10988</v>
      </c>
      <c r="G10" s="73">
        <v>6108</v>
      </c>
      <c r="H10" s="73">
        <v>3217</v>
      </c>
      <c r="I10" s="3">
        <f t="shared" si="0"/>
        <v>9325</v>
      </c>
      <c r="J10" s="3"/>
      <c r="K10" s="73">
        <v>6269</v>
      </c>
      <c r="L10" s="73">
        <v>3010</v>
      </c>
      <c r="M10" s="3">
        <f t="shared" si="1"/>
        <v>9279</v>
      </c>
      <c r="N10" s="13"/>
      <c r="R10" s="4"/>
    </row>
    <row r="11" spans="1:18" ht="12.75" customHeight="1">
      <c r="A11" s="6" t="s">
        <v>133</v>
      </c>
      <c r="B11" s="6"/>
      <c r="C11" s="3">
        <v>5268</v>
      </c>
      <c r="D11" s="3">
        <v>3830</v>
      </c>
      <c r="E11" s="3">
        <f t="shared" si="2"/>
        <v>9098</v>
      </c>
      <c r="G11" s="73">
        <v>4011</v>
      </c>
      <c r="H11" s="73">
        <v>2849</v>
      </c>
      <c r="I11" s="3">
        <f t="shared" si="0"/>
        <v>6860</v>
      </c>
      <c r="J11" s="3"/>
      <c r="K11" s="73">
        <v>3703</v>
      </c>
      <c r="L11" s="73">
        <v>2339</v>
      </c>
      <c r="M11" s="3">
        <f t="shared" si="1"/>
        <v>6042</v>
      </c>
      <c r="N11" s="13"/>
      <c r="R11" s="4"/>
    </row>
    <row r="12" spans="1:18" ht="12.75" customHeight="1">
      <c r="A12" s="6" t="s">
        <v>134</v>
      </c>
      <c r="B12" s="6"/>
      <c r="C12" s="3">
        <v>2852</v>
      </c>
      <c r="D12" s="3">
        <v>2154</v>
      </c>
      <c r="E12" s="3">
        <f t="shared" si="2"/>
        <v>5006</v>
      </c>
      <c r="G12" s="73">
        <v>2472</v>
      </c>
      <c r="H12" s="73">
        <v>1815</v>
      </c>
      <c r="I12" s="3">
        <f t="shared" si="0"/>
        <v>4287</v>
      </c>
      <c r="J12" s="3"/>
      <c r="K12" s="73">
        <v>2181</v>
      </c>
      <c r="L12" s="73">
        <v>1702</v>
      </c>
      <c r="M12" s="3">
        <f t="shared" si="1"/>
        <v>3883</v>
      </c>
      <c r="N12" s="13"/>
      <c r="R12" s="4"/>
    </row>
    <row r="13" spans="1:18" ht="12.75" customHeight="1">
      <c r="A13" s="6" t="s">
        <v>135</v>
      </c>
      <c r="B13" s="6"/>
      <c r="C13" s="3">
        <v>693</v>
      </c>
      <c r="D13" s="3">
        <v>542</v>
      </c>
      <c r="E13" s="3">
        <f t="shared" si="2"/>
        <v>1235</v>
      </c>
      <c r="G13" s="73">
        <v>976</v>
      </c>
      <c r="H13" s="73">
        <v>830</v>
      </c>
      <c r="I13" s="3">
        <f t="shared" si="0"/>
        <v>1806</v>
      </c>
      <c r="J13" s="3"/>
      <c r="K13" s="73">
        <v>984</v>
      </c>
      <c r="L13" s="73">
        <v>726</v>
      </c>
      <c r="M13" s="3">
        <f t="shared" si="1"/>
        <v>1710</v>
      </c>
      <c r="N13" s="13"/>
      <c r="R13" s="4"/>
    </row>
    <row r="14" spans="1:18" ht="12.75" customHeight="1">
      <c r="A14" s="6" t="s">
        <v>136</v>
      </c>
      <c r="B14" s="6"/>
      <c r="C14" s="3">
        <v>268</v>
      </c>
      <c r="D14" s="3">
        <v>195</v>
      </c>
      <c r="E14" s="3">
        <f t="shared" si="2"/>
        <v>463</v>
      </c>
      <c r="G14" s="73">
        <v>333</v>
      </c>
      <c r="H14" s="73">
        <v>235</v>
      </c>
      <c r="I14" s="3">
        <f t="shared" si="0"/>
        <v>568</v>
      </c>
      <c r="J14" s="3"/>
      <c r="K14" s="73">
        <v>364</v>
      </c>
      <c r="L14" s="73">
        <v>223</v>
      </c>
      <c r="M14" s="3">
        <f t="shared" si="1"/>
        <v>587</v>
      </c>
      <c r="N14" s="13"/>
      <c r="R14" s="4"/>
    </row>
    <row r="15" spans="1:18" ht="12.75" customHeight="1">
      <c r="A15" s="6" t="s">
        <v>137</v>
      </c>
      <c r="B15" s="6"/>
      <c r="C15" s="3">
        <v>229</v>
      </c>
      <c r="D15" s="3">
        <v>166</v>
      </c>
      <c r="E15" s="3">
        <f t="shared" si="2"/>
        <v>395</v>
      </c>
      <c r="G15" s="73">
        <v>270</v>
      </c>
      <c r="H15" s="73">
        <v>190</v>
      </c>
      <c r="I15" s="3">
        <f t="shared" si="0"/>
        <v>460</v>
      </c>
      <c r="J15" s="3"/>
      <c r="K15" s="73">
        <v>328</v>
      </c>
      <c r="L15" s="73">
        <v>219</v>
      </c>
      <c r="M15" s="3">
        <f t="shared" si="1"/>
        <v>547</v>
      </c>
      <c r="N15" s="13"/>
      <c r="R15" s="4"/>
    </row>
    <row r="16" spans="1:18" ht="12.75" customHeight="1">
      <c r="A16" s="6" t="s">
        <v>143</v>
      </c>
      <c r="B16" s="6"/>
      <c r="C16" s="3">
        <v>222</v>
      </c>
      <c r="D16" s="3">
        <v>175</v>
      </c>
      <c r="E16" s="3">
        <f t="shared" si="2"/>
        <v>397</v>
      </c>
      <c r="G16" s="73">
        <v>262</v>
      </c>
      <c r="H16" s="73">
        <v>169</v>
      </c>
      <c r="I16" s="3">
        <f t="shared" si="0"/>
        <v>431</v>
      </c>
      <c r="J16" s="3"/>
      <c r="K16" s="73">
        <v>277</v>
      </c>
      <c r="L16" s="73">
        <v>186</v>
      </c>
      <c r="M16" s="3">
        <f t="shared" si="1"/>
        <v>463</v>
      </c>
      <c r="N16" s="13"/>
      <c r="R16" s="4"/>
    </row>
    <row r="17" spans="1:18" ht="15" customHeight="1">
      <c r="A17" s="6" t="s">
        <v>14</v>
      </c>
      <c r="B17" s="6"/>
      <c r="C17" s="4">
        <f>SUM(C7:C16)</f>
        <v>48383</v>
      </c>
      <c r="D17" s="4">
        <f>SUM(D7:D16)</f>
        <v>31926</v>
      </c>
      <c r="E17" s="4">
        <f>SUM(E7:E16)</f>
        <v>80309</v>
      </c>
      <c r="G17" s="4">
        <f>SUM(G7:G16)</f>
        <v>45265</v>
      </c>
      <c r="H17" s="4">
        <f>SUM(H7:H16)</f>
        <v>29697</v>
      </c>
      <c r="I17" s="4">
        <f>SUM(I7:I16)</f>
        <v>74962</v>
      </c>
      <c r="J17" s="4"/>
      <c r="K17" s="4">
        <f>SUM(K7:K16)</f>
        <v>41428</v>
      </c>
      <c r="L17" s="4">
        <f>SUM(L7:L16)</f>
        <v>26868</v>
      </c>
      <c r="M17" s="4">
        <f>SUM(M7:M16)</f>
        <v>68296</v>
      </c>
      <c r="N17" s="13"/>
      <c r="R17" s="4"/>
    </row>
    <row r="18" spans="1:18" ht="12.75" customHeight="1">
      <c r="A18" s="6"/>
      <c r="B18" s="6"/>
      <c r="C18" s="3"/>
      <c r="D18" s="3"/>
      <c r="E18" s="13"/>
      <c r="G18" s="3"/>
      <c r="H18" s="3"/>
      <c r="I18" s="3"/>
      <c r="J18" s="3"/>
      <c r="K18" s="3"/>
      <c r="L18" s="3"/>
      <c r="M18" s="3"/>
      <c r="N18" s="13"/>
      <c r="R18" s="4"/>
    </row>
    <row r="19" spans="1:18" ht="20.25" customHeight="1">
      <c r="A19" s="155" t="s">
        <v>44</v>
      </c>
      <c r="B19" s="155"/>
      <c r="C19" s="3"/>
      <c r="D19" s="3"/>
      <c r="E19" s="13"/>
      <c r="G19" s="3"/>
      <c r="H19" s="3"/>
      <c r="I19" s="3"/>
      <c r="J19" s="3"/>
      <c r="K19" s="3"/>
      <c r="L19" s="3"/>
      <c r="M19" s="3"/>
      <c r="N19" s="13"/>
      <c r="R19" s="4"/>
    </row>
    <row r="20" spans="1:18" ht="12.75" customHeight="1">
      <c r="A20" s="6" t="s">
        <v>129</v>
      </c>
      <c r="B20" s="6"/>
      <c r="C20" s="3">
        <v>76107</v>
      </c>
      <c r="D20" s="3">
        <v>56626</v>
      </c>
      <c r="E20" s="3">
        <f>C20+D20</f>
        <v>132733</v>
      </c>
      <c r="G20" s="73">
        <v>81625</v>
      </c>
      <c r="H20" s="73">
        <v>60308</v>
      </c>
      <c r="I20" s="3">
        <f aca="true" t="shared" si="3" ref="I20:I29">SUM(G20:H20)</f>
        <v>141933</v>
      </c>
      <c r="J20" s="3"/>
      <c r="K20" s="73">
        <v>84560</v>
      </c>
      <c r="L20" s="73">
        <v>62211</v>
      </c>
      <c r="M20" s="3">
        <f aca="true" t="shared" si="4" ref="M20:M29">SUM(K20:L20)</f>
        <v>146771</v>
      </c>
      <c r="N20" s="13"/>
      <c r="R20" s="4"/>
    </row>
    <row r="21" spans="1:18" ht="12.75" customHeight="1">
      <c r="A21" s="6" t="s">
        <v>130</v>
      </c>
      <c r="B21" s="6"/>
      <c r="C21" s="3">
        <v>55853</v>
      </c>
      <c r="D21" s="3">
        <v>39781</v>
      </c>
      <c r="E21" s="3">
        <f aca="true" t="shared" si="5" ref="E21:E29">C21+D21</f>
        <v>95634</v>
      </c>
      <c r="G21" s="73">
        <v>58571</v>
      </c>
      <c r="H21" s="73">
        <v>42293</v>
      </c>
      <c r="I21" s="3">
        <f t="shared" si="3"/>
        <v>100864</v>
      </c>
      <c r="J21" s="3"/>
      <c r="K21" s="73">
        <v>64551</v>
      </c>
      <c r="L21" s="73">
        <v>46035</v>
      </c>
      <c r="M21" s="3">
        <f t="shared" si="4"/>
        <v>110586</v>
      </c>
      <c r="N21" s="13"/>
      <c r="R21" s="4"/>
    </row>
    <row r="22" spans="1:18" ht="12.75" customHeight="1">
      <c r="A22" s="6" t="s">
        <v>131</v>
      </c>
      <c r="B22" s="6"/>
      <c r="C22" s="3">
        <v>49004</v>
      </c>
      <c r="D22" s="3">
        <v>32227</v>
      </c>
      <c r="E22" s="3">
        <f t="shared" si="5"/>
        <v>81231</v>
      </c>
      <c r="G22" s="73">
        <v>55122</v>
      </c>
      <c r="H22" s="73">
        <v>36018</v>
      </c>
      <c r="I22" s="3">
        <f t="shared" si="3"/>
        <v>91140</v>
      </c>
      <c r="J22" s="3"/>
      <c r="K22" s="73">
        <v>59277</v>
      </c>
      <c r="L22" s="73">
        <v>38765</v>
      </c>
      <c r="M22" s="3">
        <f t="shared" si="4"/>
        <v>98042</v>
      </c>
      <c r="N22" s="13"/>
      <c r="R22" s="4"/>
    </row>
    <row r="23" spans="1:18" ht="12.75" customHeight="1">
      <c r="A23" s="6" t="s">
        <v>132</v>
      </c>
      <c r="B23" s="6"/>
      <c r="C23" s="3">
        <v>37150</v>
      </c>
      <c r="D23" s="3">
        <v>23454</v>
      </c>
      <c r="E23" s="3">
        <f t="shared" si="5"/>
        <v>60604</v>
      </c>
      <c r="G23" s="73">
        <v>45243</v>
      </c>
      <c r="H23" s="73">
        <v>27738</v>
      </c>
      <c r="I23" s="3">
        <f t="shared" si="3"/>
        <v>72981</v>
      </c>
      <c r="J23" s="3"/>
      <c r="K23" s="73">
        <v>51643</v>
      </c>
      <c r="L23" s="73">
        <v>31284</v>
      </c>
      <c r="M23" s="3">
        <f t="shared" si="4"/>
        <v>82927</v>
      </c>
      <c r="N23" s="13"/>
      <c r="R23" s="4"/>
    </row>
    <row r="24" spans="1:18" ht="12.75" customHeight="1">
      <c r="A24" s="6" t="s">
        <v>133</v>
      </c>
      <c r="B24" s="6"/>
      <c r="C24" s="3">
        <v>17349</v>
      </c>
      <c r="D24" s="3">
        <v>12658</v>
      </c>
      <c r="E24" s="3">
        <f t="shared" si="5"/>
        <v>30007</v>
      </c>
      <c r="G24" s="73">
        <v>23819</v>
      </c>
      <c r="H24" s="73">
        <v>17308</v>
      </c>
      <c r="I24" s="3">
        <f t="shared" si="3"/>
        <v>41127</v>
      </c>
      <c r="J24" s="3"/>
      <c r="K24" s="73">
        <v>29097</v>
      </c>
      <c r="L24" s="73">
        <v>21082</v>
      </c>
      <c r="M24" s="3">
        <f t="shared" si="4"/>
        <v>50179</v>
      </c>
      <c r="N24" s="13"/>
      <c r="R24" s="4"/>
    </row>
    <row r="25" spans="1:18" ht="12.75" customHeight="1">
      <c r="A25" s="6" t="s">
        <v>134</v>
      </c>
      <c r="B25" s="6"/>
      <c r="C25" s="3">
        <v>5074</v>
      </c>
      <c r="D25" s="3">
        <v>3843</v>
      </c>
      <c r="E25" s="3">
        <f t="shared" si="5"/>
        <v>8917</v>
      </c>
      <c r="G25" s="73">
        <v>9476</v>
      </c>
      <c r="H25" s="73">
        <v>6997</v>
      </c>
      <c r="I25" s="3">
        <f t="shared" si="3"/>
        <v>16473</v>
      </c>
      <c r="J25" s="3"/>
      <c r="K25" s="73">
        <v>13284</v>
      </c>
      <c r="L25" s="73">
        <v>9912</v>
      </c>
      <c r="M25" s="3">
        <f t="shared" si="4"/>
        <v>23196</v>
      </c>
      <c r="N25" s="13"/>
      <c r="R25" s="4"/>
    </row>
    <row r="26" spans="1:18" ht="12.75" customHeight="1">
      <c r="A26" s="6" t="s">
        <v>135</v>
      </c>
      <c r="B26" s="6"/>
      <c r="C26" s="3">
        <v>1818</v>
      </c>
      <c r="D26" s="3">
        <v>1268</v>
      </c>
      <c r="E26" s="3">
        <f t="shared" si="5"/>
        <v>3086</v>
      </c>
      <c r="G26" s="73">
        <v>3024</v>
      </c>
      <c r="H26" s="73">
        <v>2216</v>
      </c>
      <c r="I26" s="3">
        <f t="shared" si="3"/>
        <v>5240</v>
      </c>
      <c r="J26" s="3"/>
      <c r="K26" s="73">
        <v>4757</v>
      </c>
      <c r="L26" s="73">
        <v>3499</v>
      </c>
      <c r="M26" s="3">
        <f t="shared" si="4"/>
        <v>8256</v>
      </c>
      <c r="N26" s="13"/>
      <c r="R26" s="4"/>
    </row>
    <row r="27" spans="1:18" ht="12.75" customHeight="1">
      <c r="A27" s="6" t="s">
        <v>136</v>
      </c>
      <c r="B27" s="6"/>
      <c r="C27" s="3">
        <v>815</v>
      </c>
      <c r="D27" s="3">
        <v>567</v>
      </c>
      <c r="E27" s="3">
        <f t="shared" si="5"/>
        <v>1382</v>
      </c>
      <c r="G27" s="73">
        <v>1343</v>
      </c>
      <c r="H27" s="73">
        <v>912</v>
      </c>
      <c r="I27" s="3">
        <f t="shared" si="3"/>
        <v>2255</v>
      </c>
      <c r="J27" s="3"/>
      <c r="K27" s="73">
        <v>1962</v>
      </c>
      <c r="L27" s="73">
        <v>1294</v>
      </c>
      <c r="M27" s="3">
        <f t="shared" si="4"/>
        <v>3256</v>
      </c>
      <c r="N27" s="13"/>
      <c r="R27" s="4"/>
    </row>
    <row r="28" spans="1:18" ht="12.75" customHeight="1">
      <c r="A28" s="6" t="s">
        <v>137</v>
      </c>
      <c r="B28" s="6"/>
      <c r="C28" s="3">
        <v>828</v>
      </c>
      <c r="D28" s="3">
        <v>572</v>
      </c>
      <c r="E28" s="3">
        <f t="shared" si="5"/>
        <v>1400</v>
      </c>
      <c r="G28" s="73">
        <v>1237</v>
      </c>
      <c r="H28" s="73">
        <v>835</v>
      </c>
      <c r="I28" s="3">
        <f t="shared" si="3"/>
        <v>2072</v>
      </c>
      <c r="J28" s="3"/>
      <c r="K28" s="73">
        <v>1729</v>
      </c>
      <c r="L28" s="73">
        <v>1156</v>
      </c>
      <c r="M28" s="3">
        <f t="shared" si="4"/>
        <v>2885</v>
      </c>
      <c r="N28" s="13"/>
      <c r="R28" s="4"/>
    </row>
    <row r="29" spans="1:18" ht="12.75" customHeight="1">
      <c r="A29" s="6" t="s">
        <v>143</v>
      </c>
      <c r="B29" s="6"/>
      <c r="C29" s="3">
        <v>626</v>
      </c>
      <c r="D29" s="3">
        <v>450</v>
      </c>
      <c r="E29" s="3">
        <f t="shared" si="5"/>
        <v>1076</v>
      </c>
      <c r="G29" s="73">
        <v>1012</v>
      </c>
      <c r="H29" s="73">
        <v>700</v>
      </c>
      <c r="I29" s="3">
        <f t="shared" si="3"/>
        <v>1712</v>
      </c>
      <c r="J29" s="3"/>
      <c r="K29" s="73">
        <v>1510</v>
      </c>
      <c r="L29" s="73">
        <v>990</v>
      </c>
      <c r="M29" s="3">
        <f t="shared" si="4"/>
        <v>2500</v>
      </c>
      <c r="N29" s="13"/>
      <c r="R29" s="4"/>
    </row>
    <row r="30" spans="1:18" ht="15" customHeight="1">
      <c r="A30" s="6" t="s">
        <v>14</v>
      </c>
      <c r="B30" s="6"/>
      <c r="C30" s="4">
        <f>SUM(C20:C29)</f>
        <v>244624</v>
      </c>
      <c r="D30" s="4">
        <f>SUM(D20:D29)</f>
        <v>171446</v>
      </c>
      <c r="E30" s="4">
        <f>SUM(E20:E29)</f>
        <v>416070</v>
      </c>
      <c r="G30" s="4">
        <f>SUM(G20:G29)</f>
        <v>280472</v>
      </c>
      <c r="H30" s="4">
        <f>SUM(H20:H29)</f>
        <v>195325</v>
      </c>
      <c r="I30" s="4">
        <f>SUM(I20:I29)</f>
        <v>475797</v>
      </c>
      <c r="J30" s="4"/>
      <c r="K30" s="4">
        <f>SUM(K20:K29)</f>
        <v>312370</v>
      </c>
      <c r="L30" s="4">
        <f>SUM(L20:L29)</f>
        <v>216228</v>
      </c>
      <c r="M30" s="4">
        <f>SUM(M20:M29)</f>
        <v>528598</v>
      </c>
      <c r="N30" s="13"/>
      <c r="R30" s="4"/>
    </row>
    <row r="31" spans="1:18" ht="12.75" customHeight="1">
      <c r="A31" s="8"/>
      <c r="B31" s="8"/>
      <c r="C31" s="3"/>
      <c r="D31" s="3"/>
      <c r="E31" s="13"/>
      <c r="G31" s="3"/>
      <c r="H31" s="3"/>
      <c r="I31" s="3"/>
      <c r="J31" s="3"/>
      <c r="K31" s="3"/>
      <c r="L31" s="3"/>
      <c r="M31" s="3"/>
      <c r="N31" s="13"/>
      <c r="R31" s="4"/>
    </row>
    <row r="32" spans="1:18" ht="20.25" customHeight="1">
      <c r="A32" s="161" t="s">
        <v>49</v>
      </c>
      <c r="B32" s="161"/>
      <c r="C32" s="3"/>
      <c r="D32" s="3"/>
      <c r="E32" s="13"/>
      <c r="G32" s="3"/>
      <c r="H32" s="3"/>
      <c r="I32" s="3"/>
      <c r="J32" s="3"/>
      <c r="K32" s="3"/>
      <c r="L32" s="3"/>
      <c r="M32" s="3"/>
      <c r="N32" s="13"/>
      <c r="R32" s="4"/>
    </row>
    <row r="33" spans="1:18" ht="12.75" customHeight="1">
      <c r="A33" s="6" t="s">
        <v>129</v>
      </c>
      <c r="B33" s="6"/>
      <c r="C33" s="3">
        <v>91564</v>
      </c>
      <c r="D33" s="3">
        <v>66990</v>
      </c>
      <c r="E33" s="3">
        <v>158554</v>
      </c>
      <c r="G33" s="3">
        <v>96785</v>
      </c>
      <c r="H33" s="3">
        <v>70371</v>
      </c>
      <c r="I33" s="3">
        <v>167156</v>
      </c>
      <c r="J33" s="3"/>
      <c r="K33" s="3">
        <v>96871</v>
      </c>
      <c r="L33" s="3">
        <v>70218</v>
      </c>
      <c r="M33" s="3">
        <v>167089</v>
      </c>
      <c r="N33" s="13"/>
      <c r="R33" s="4"/>
    </row>
    <row r="34" spans="1:18" ht="12.75" customHeight="1">
      <c r="A34" s="6" t="s">
        <v>130</v>
      </c>
      <c r="B34" s="6"/>
      <c r="C34" s="3">
        <v>64930</v>
      </c>
      <c r="D34" s="3">
        <v>45999</v>
      </c>
      <c r="E34" s="3">
        <v>110929</v>
      </c>
      <c r="G34" s="3">
        <v>67623</v>
      </c>
      <c r="H34" s="3">
        <v>48325</v>
      </c>
      <c r="I34" s="3">
        <v>115948</v>
      </c>
      <c r="J34" s="3"/>
      <c r="K34" s="3">
        <v>73445</v>
      </c>
      <c r="L34" s="3">
        <v>52179</v>
      </c>
      <c r="M34" s="3">
        <v>125624</v>
      </c>
      <c r="N34" s="13"/>
      <c r="R34" s="4"/>
    </row>
    <row r="35" spans="1:18" ht="12.75" customHeight="1">
      <c r="A35" s="6" t="s">
        <v>131</v>
      </c>
      <c r="B35" s="6"/>
      <c r="C35" s="3">
        <v>56081</v>
      </c>
      <c r="D35" s="3">
        <v>36761</v>
      </c>
      <c r="E35" s="3">
        <v>92842</v>
      </c>
      <c r="G35" s="3">
        <v>61743</v>
      </c>
      <c r="H35" s="3">
        <v>40315</v>
      </c>
      <c r="I35" s="3">
        <v>102058</v>
      </c>
      <c r="J35" s="3"/>
      <c r="K35" s="3">
        <v>65394</v>
      </c>
      <c r="L35" s="3">
        <v>43077</v>
      </c>
      <c r="M35" s="3">
        <v>108471</v>
      </c>
      <c r="N35" s="13"/>
      <c r="R35" s="4"/>
    </row>
    <row r="36" spans="1:18" ht="12.75" customHeight="1">
      <c r="A36" s="6" t="s">
        <v>132</v>
      </c>
      <c r="B36" s="6"/>
      <c r="C36" s="3">
        <v>44390</v>
      </c>
      <c r="D36" s="3">
        <v>27202</v>
      </c>
      <c r="E36" s="3">
        <v>71592</v>
      </c>
      <c r="G36" s="3">
        <v>51351</v>
      </c>
      <c r="H36" s="3">
        <v>30955</v>
      </c>
      <c r="I36" s="3">
        <v>82306</v>
      </c>
      <c r="J36" s="3"/>
      <c r="K36" s="3">
        <v>57912</v>
      </c>
      <c r="L36" s="3">
        <v>34294</v>
      </c>
      <c r="M36" s="3">
        <v>92206</v>
      </c>
      <c r="N36" s="13"/>
      <c r="R36" s="4"/>
    </row>
    <row r="37" spans="1:18" ht="12.75" customHeight="1">
      <c r="A37" s="6" t="s">
        <v>133</v>
      </c>
      <c r="B37" s="6"/>
      <c r="C37" s="3">
        <v>22617</v>
      </c>
      <c r="D37" s="3">
        <v>16488</v>
      </c>
      <c r="E37" s="3">
        <v>39105</v>
      </c>
      <c r="G37" s="3">
        <v>27830</v>
      </c>
      <c r="H37" s="3">
        <v>20157</v>
      </c>
      <c r="I37" s="3">
        <v>47987</v>
      </c>
      <c r="J37" s="3"/>
      <c r="K37" s="3">
        <v>32800</v>
      </c>
      <c r="L37" s="3">
        <v>23421</v>
      </c>
      <c r="M37" s="3">
        <v>56221</v>
      </c>
      <c r="N37" s="13"/>
      <c r="R37" s="4"/>
    </row>
    <row r="38" spans="1:18" ht="12.75" customHeight="1">
      <c r="A38" s="6" t="s">
        <v>134</v>
      </c>
      <c r="B38" s="6"/>
      <c r="C38" s="3">
        <v>7926</v>
      </c>
      <c r="D38" s="3">
        <v>5997</v>
      </c>
      <c r="E38" s="3">
        <v>13923</v>
      </c>
      <c r="G38" s="3">
        <v>11948</v>
      </c>
      <c r="H38" s="3">
        <v>8812</v>
      </c>
      <c r="I38" s="3">
        <v>20760</v>
      </c>
      <c r="J38" s="3"/>
      <c r="K38" s="3">
        <v>15465</v>
      </c>
      <c r="L38" s="3">
        <v>11614</v>
      </c>
      <c r="M38" s="3">
        <v>27079</v>
      </c>
      <c r="N38" s="13"/>
      <c r="R38" s="4"/>
    </row>
    <row r="39" spans="1:18" ht="12.75" customHeight="1">
      <c r="A39" s="6" t="s">
        <v>135</v>
      </c>
      <c r="B39" s="6"/>
      <c r="C39" s="3">
        <v>2511</v>
      </c>
      <c r="D39" s="3">
        <v>1810</v>
      </c>
      <c r="E39" s="3">
        <v>4321</v>
      </c>
      <c r="G39" s="3">
        <v>4000</v>
      </c>
      <c r="H39" s="3">
        <v>3046</v>
      </c>
      <c r="I39" s="3">
        <v>7046</v>
      </c>
      <c r="J39" s="3"/>
      <c r="K39" s="3">
        <v>5741</v>
      </c>
      <c r="L39" s="3">
        <v>4225</v>
      </c>
      <c r="M39" s="3">
        <v>9966</v>
      </c>
      <c r="N39" s="13"/>
      <c r="R39" s="4"/>
    </row>
    <row r="40" spans="1:18" ht="12.75" customHeight="1">
      <c r="A40" s="6" t="s">
        <v>136</v>
      </c>
      <c r="B40" s="6"/>
      <c r="C40" s="3">
        <v>1083</v>
      </c>
      <c r="D40" s="3">
        <v>762</v>
      </c>
      <c r="E40" s="3">
        <v>1845</v>
      </c>
      <c r="G40" s="3">
        <v>1676</v>
      </c>
      <c r="H40" s="3">
        <v>1147</v>
      </c>
      <c r="I40" s="3">
        <v>2823</v>
      </c>
      <c r="J40" s="3"/>
      <c r="K40" s="3">
        <v>2326</v>
      </c>
      <c r="L40" s="3">
        <v>1517</v>
      </c>
      <c r="M40" s="3">
        <v>3843</v>
      </c>
      <c r="N40" s="13"/>
      <c r="R40" s="4"/>
    </row>
    <row r="41" spans="1:18" ht="12.75" customHeight="1">
      <c r="A41" s="6" t="s">
        <v>137</v>
      </c>
      <c r="B41" s="6"/>
      <c r="C41" s="3">
        <v>1057</v>
      </c>
      <c r="D41" s="3">
        <v>738</v>
      </c>
      <c r="E41" s="3">
        <v>1795</v>
      </c>
      <c r="G41" s="3">
        <v>1507</v>
      </c>
      <c r="H41" s="3">
        <v>1025</v>
      </c>
      <c r="I41" s="3">
        <v>2532</v>
      </c>
      <c r="J41" s="3"/>
      <c r="K41" s="3">
        <v>2057</v>
      </c>
      <c r="L41" s="3">
        <v>1375</v>
      </c>
      <c r="M41" s="3">
        <v>3432</v>
      </c>
      <c r="N41" s="13"/>
      <c r="R41" s="4"/>
    </row>
    <row r="42" spans="1:18" ht="12.75" customHeight="1">
      <c r="A42" s="6" t="s">
        <v>138</v>
      </c>
      <c r="B42" s="6"/>
      <c r="C42" s="3">
        <v>845</v>
      </c>
      <c r="D42" s="3">
        <v>617</v>
      </c>
      <c r="E42" s="3">
        <v>1462</v>
      </c>
      <c r="G42" s="3">
        <v>1258</v>
      </c>
      <c r="H42" s="3">
        <v>855</v>
      </c>
      <c r="I42" s="3">
        <v>2113</v>
      </c>
      <c r="J42" s="3"/>
      <c r="K42" s="3">
        <v>1750</v>
      </c>
      <c r="L42" s="3">
        <v>1146</v>
      </c>
      <c r="M42" s="3">
        <v>2896</v>
      </c>
      <c r="N42" s="13"/>
      <c r="R42" s="4"/>
    </row>
    <row r="43" spans="1:18" ht="12.75" customHeight="1">
      <c r="A43" s="6" t="s">
        <v>139</v>
      </c>
      <c r="B43" s="6"/>
      <c r="C43" s="3">
        <v>3</v>
      </c>
      <c r="D43" s="3">
        <v>8</v>
      </c>
      <c r="E43" s="3">
        <v>11</v>
      </c>
      <c r="G43" s="3">
        <v>16</v>
      </c>
      <c r="H43" s="3">
        <v>14</v>
      </c>
      <c r="I43" s="3">
        <v>30</v>
      </c>
      <c r="J43" s="3"/>
      <c r="K43" s="3">
        <v>37</v>
      </c>
      <c r="L43" s="3">
        <v>30</v>
      </c>
      <c r="M43" s="3">
        <v>67</v>
      </c>
      <c r="N43" s="13"/>
      <c r="R43" s="4"/>
    </row>
    <row r="44" spans="1:18" ht="15" customHeight="1">
      <c r="A44" s="46" t="s">
        <v>14</v>
      </c>
      <c r="B44" s="46"/>
      <c r="C44" s="37">
        <f>SUM(C33:C43)</f>
        <v>293007</v>
      </c>
      <c r="D44" s="37">
        <f>SUM(D33:D43)</f>
        <v>203372</v>
      </c>
      <c r="E44" s="37">
        <f>SUM(E33:E43)</f>
        <v>496379</v>
      </c>
      <c r="F44" s="63"/>
      <c r="G44" s="37">
        <f>SUM(G33:G43)</f>
        <v>325737</v>
      </c>
      <c r="H44" s="37">
        <f>SUM(H33:H43)</f>
        <v>225022</v>
      </c>
      <c r="I44" s="37">
        <f>SUM(I33:I43)</f>
        <v>550759</v>
      </c>
      <c r="J44" s="37"/>
      <c r="K44" s="37">
        <f>SUM(K33:K43)</f>
        <v>353798</v>
      </c>
      <c r="L44" s="37">
        <f>SUM(L33:L43)</f>
        <v>243096</v>
      </c>
      <c r="M44" s="37">
        <f>SUM(M33:M43)</f>
        <v>596894</v>
      </c>
      <c r="R44" s="57"/>
    </row>
    <row r="45" spans="1:18" ht="24" customHeight="1">
      <c r="A45" s="77"/>
      <c r="B45" s="1"/>
      <c r="R45" s="1"/>
    </row>
    <row r="46" spans="1:18" ht="15.75" customHeight="1">
      <c r="A46" s="159" t="s">
        <v>109</v>
      </c>
      <c r="B46" s="159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R46" s="1"/>
    </row>
    <row r="47" ht="12.75">
      <c r="R47" s="1"/>
    </row>
    <row r="48" ht="12.75">
      <c r="R48" s="1"/>
    </row>
    <row r="49" ht="12.75">
      <c r="R49" s="1"/>
    </row>
    <row r="50" ht="12.75">
      <c r="R50" s="1"/>
    </row>
    <row r="51" ht="12.75">
      <c r="R51" s="1"/>
    </row>
    <row r="52" ht="12.75">
      <c r="R52" s="1"/>
    </row>
    <row r="53" ht="12.75">
      <c r="R53" s="1"/>
    </row>
    <row r="54" ht="12.75">
      <c r="R54" s="1"/>
    </row>
    <row r="55" ht="12.75">
      <c r="R55" s="1"/>
    </row>
    <row r="56" ht="12.75">
      <c r="R56" s="1"/>
    </row>
  </sheetData>
  <mergeCells count="9">
    <mergeCell ref="A1:O1"/>
    <mergeCell ref="A3:M3"/>
    <mergeCell ref="A46:M46"/>
    <mergeCell ref="C4:E4"/>
    <mergeCell ref="G4:I4"/>
    <mergeCell ref="K4:M4"/>
    <mergeCell ref="A6:B6"/>
    <mergeCell ref="A19:B19"/>
    <mergeCell ref="A32:B32"/>
  </mergeCells>
  <printOptions/>
  <pageMargins left="0.7874015748031497" right="0.3937007874015748" top="1.1811023622047245" bottom="0.1968503937007874" header="0.5118110236220472" footer="0.5118110236220472"/>
  <pageSetup firstPageNumber="33" useFirstPageNumber="1"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1"/>
  <sheetViews>
    <sheetView workbookViewId="0" topLeftCell="A1">
      <selection activeCell="S2" sqref="S2"/>
    </sheetView>
  </sheetViews>
  <sheetFormatPr defaultColWidth="9.140625" defaultRowHeight="12.75"/>
  <cols>
    <col min="1" max="1" width="21.421875" style="0" customWidth="1"/>
    <col min="2" max="2" width="5.28125" style="0" customWidth="1"/>
    <col min="3" max="3" width="6.7109375" style="0" customWidth="1"/>
    <col min="4" max="4" width="3.421875" style="0" customWidth="1"/>
    <col min="5" max="5" width="0.85546875" style="0" customWidth="1"/>
    <col min="6" max="6" width="6.7109375" style="0" customWidth="1"/>
    <col min="7" max="7" width="3.421875" style="0" customWidth="1"/>
    <col min="8" max="8" width="0.85546875" style="0" customWidth="1"/>
    <col min="9" max="9" width="6.7109375" style="0" customWidth="1"/>
    <col min="10" max="10" width="3.421875" style="0" customWidth="1"/>
    <col min="11" max="11" width="0.85546875" style="0" customWidth="1"/>
    <col min="12" max="12" width="6.7109375" style="0" customWidth="1"/>
    <col min="13" max="13" width="3.421875" style="0" customWidth="1"/>
    <col min="14" max="15" width="0.85546875" style="0" customWidth="1"/>
    <col min="16" max="16" width="0.2890625" style="0" customWidth="1"/>
    <col min="17" max="17" width="0.85546875" style="0" customWidth="1"/>
    <col min="18" max="18" width="6.7109375" style="0" customWidth="1"/>
    <col min="19" max="19" width="3.421875" style="0" customWidth="1"/>
  </cols>
  <sheetData>
    <row r="1" spans="1:19" ht="27" customHeight="1">
      <c r="A1" s="138" t="s">
        <v>80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2" spans="1:19" ht="12.75">
      <c r="A2" s="66"/>
      <c r="B2" s="6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44.25" customHeight="1">
      <c r="A3" s="154" t="s">
        <v>149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19" ht="15.75" customHeight="1">
      <c r="A4" s="28" t="s">
        <v>5</v>
      </c>
      <c r="B4" s="28"/>
      <c r="C4" s="158" t="s">
        <v>10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28"/>
      <c r="R4" s="158" t="s">
        <v>14</v>
      </c>
      <c r="S4" s="158"/>
    </row>
    <row r="5" spans="1:19" ht="15.75" customHeight="1">
      <c r="A5" s="42"/>
      <c r="B5" s="42"/>
      <c r="C5" s="134" t="s">
        <v>62</v>
      </c>
      <c r="D5" s="135"/>
      <c r="E5" s="40"/>
      <c r="F5" s="136" t="s">
        <v>63</v>
      </c>
      <c r="G5" s="136"/>
      <c r="H5" s="40"/>
      <c r="I5" s="136" t="s">
        <v>64</v>
      </c>
      <c r="J5" s="136"/>
      <c r="K5" s="40"/>
      <c r="L5" s="136" t="s">
        <v>142</v>
      </c>
      <c r="M5" s="137"/>
      <c r="N5" s="40"/>
      <c r="O5" s="130"/>
      <c r="P5" s="131"/>
      <c r="Q5" s="42"/>
      <c r="R5" s="42"/>
      <c r="S5" s="42"/>
    </row>
    <row r="6" spans="1:19" ht="15.75" customHeight="1">
      <c r="A6" s="30"/>
      <c r="B6" s="30"/>
      <c r="C6" s="31" t="s">
        <v>6</v>
      </c>
      <c r="D6" s="31" t="s">
        <v>7</v>
      </c>
      <c r="E6" s="31"/>
      <c r="F6" s="31" t="s">
        <v>6</v>
      </c>
      <c r="G6" s="31" t="s">
        <v>7</v>
      </c>
      <c r="H6" s="31"/>
      <c r="I6" s="31" t="s">
        <v>6</v>
      </c>
      <c r="J6" s="31" t="s">
        <v>7</v>
      </c>
      <c r="K6" s="31"/>
      <c r="L6" s="31" t="s">
        <v>6</v>
      </c>
      <c r="M6" s="31" t="s">
        <v>7</v>
      </c>
      <c r="N6" s="31"/>
      <c r="O6" s="31"/>
      <c r="P6" s="31"/>
      <c r="Q6" s="31"/>
      <c r="R6" s="31" t="s">
        <v>6</v>
      </c>
      <c r="S6" s="31" t="s">
        <v>7</v>
      </c>
    </row>
    <row r="7" spans="1:19" ht="15.75" customHeight="1">
      <c r="A7" s="132" t="s">
        <v>83</v>
      </c>
      <c r="B7" s="13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20.25" customHeight="1">
      <c r="A8" s="100" t="s">
        <v>4</v>
      </c>
      <c r="B8" s="100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</row>
    <row r="9" spans="1:19" ht="12.75">
      <c r="A9" s="6" t="s">
        <v>65</v>
      </c>
      <c r="B9" s="6"/>
      <c r="C9" s="73">
        <v>7438</v>
      </c>
      <c r="D9" s="73">
        <f aca="true" t="shared" si="0" ref="D9:D15">ROUND(C9/$C$16*100,0)</f>
        <v>26</v>
      </c>
      <c r="E9" s="73"/>
      <c r="F9" s="73">
        <v>2766</v>
      </c>
      <c r="G9" s="73">
        <f>ROUND(F9/$F$16*100,0)</f>
        <v>35</v>
      </c>
      <c r="H9" s="73"/>
      <c r="I9" s="73">
        <v>1774</v>
      </c>
      <c r="J9" s="73">
        <f aca="true" t="shared" si="1" ref="J9:J15">ROUND(I9/$I$16*100,0)</f>
        <v>40</v>
      </c>
      <c r="K9" s="73"/>
      <c r="L9" s="73">
        <v>333</v>
      </c>
      <c r="M9" s="73">
        <f aca="true" t="shared" si="2" ref="M9:M15">ROUND(L9/$L$16*100,0)</f>
        <v>54</v>
      </c>
      <c r="N9" s="73"/>
      <c r="O9" s="73"/>
      <c r="P9" s="73"/>
      <c r="Q9" s="73"/>
      <c r="R9" s="73">
        <f aca="true" t="shared" si="3" ref="R9:R15">C9+F9+I9+L9+O9</f>
        <v>12311</v>
      </c>
      <c r="S9" s="73">
        <f aca="true" t="shared" si="4" ref="S9:S15">ROUND(R9/$R$16*100,0)</f>
        <v>30</v>
      </c>
    </row>
    <row r="10" spans="1:19" ht="12.75">
      <c r="A10" s="6" t="s">
        <v>66</v>
      </c>
      <c r="B10" s="6"/>
      <c r="C10" s="73">
        <v>6132</v>
      </c>
      <c r="D10" s="73">
        <f t="shared" si="0"/>
        <v>22</v>
      </c>
      <c r="E10" s="73"/>
      <c r="F10" s="73">
        <v>1636</v>
      </c>
      <c r="G10" s="73">
        <v>20</v>
      </c>
      <c r="H10" s="73"/>
      <c r="I10" s="73">
        <v>976</v>
      </c>
      <c r="J10" s="73">
        <f t="shared" si="1"/>
        <v>22</v>
      </c>
      <c r="K10" s="73"/>
      <c r="L10" s="73">
        <v>150</v>
      </c>
      <c r="M10" s="73">
        <f t="shared" si="2"/>
        <v>24</v>
      </c>
      <c r="N10" s="73"/>
      <c r="O10" s="73"/>
      <c r="P10" s="73"/>
      <c r="Q10" s="73"/>
      <c r="R10" s="73">
        <f t="shared" si="3"/>
        <v>8894</v>
      </c>
      <c r="S10" s="73">
        <f t="shared" si="4"/>
        <v>21</v>
      </c>
    </row>
    <row r="11" spans="1:19" ht="12.75">
      <c r="A11" s="6" t="s">
        <v>67</v>
      </c>
      <c r="B11" s="6"/>
      <c r="C11" s="73">
        <v>4301</v>
      </c>
      <c r="D11" s="73">
        <f t="shared" si="0"/>
        <v>15</v>
      </c>
      <c r="E11" s="73"/>
      <c r="F11" s="73">
        <v>1101</v>
      </c>
      <c r="G11" s="73">
        <f>ROUND(F11/$F$16*100,0)</f>
        <v>14</v>
      </c>
      <c r="H11" s="73"/>
      <c r="I11" s="73">
        <v>641</v>
      </c>
      <c r="J11" s="73">
        <f t="shared" si="1"/>
        <v>14</v>
      </c>
      <c r="K11" s="73"/>
      <c r="L11" s="73">
        <v>74</v>
      </c>
      <c r="M11" s="73">
        <f t="shared" si="2"/>
        <v>12</v>
      </c>
      <c r="N11" s="73"/>
      <c r="O11" s="73"/>
      <c r="P11" s="73"/>
      <c r="Q11" s="73"/>
      <c r="R11" s="73">
        <f t="shared" si="3"/>
        <v>6117</v>
      </c>
      <c r="S11" s="73">
        <f t="shared" si="4"/>
        <v>15</v>
      </c>
    </row>
    <row r="12" spans="1:19" ht="12.75">
      <c r="A12" s="6" t="s">
        <v>68</v>
      </c>
      <c r="B12" s="6"/>
      <c r="C12" s="73">
        <v>4613</v>
      </c>
      <c r="D12" s="73">
        <f t="shared" si="0"/>
        <v>16</v>
      </c>
      <c r="E12" s="73"/>
      <c r="F12" s="73">
        <v>1113</v>
      </c>
      <c r="G12" s="73">
        <f>ROUND(F12/$F$16*100,0)</f>
        <v>14</v>
      </c>
      <c r="H12" s="73"/>
      <c r="I12" s="73">
        <v>508</v>
      </c>
      <c r="J12" s="73">
        <f t="shared" si="1"/>
        <v>11</v>
      </c>
      <c r="K12" s="73"/>
      <c r="L12" s="73">
        <v>35</v>
      </c>
      <c r="M12" s="73">
        <f t="shared" si="2"/>
        <v>6</v>
      </c>
      <c r="N12" s="73"/>
      <c r="O12" s="73"/>
      <c r="P12" s="73"/>
      <c r="Q12" s="73"/>
      <c r="R12" s="73">
        <f t="shared" si="3"/>
        <v>6269</v>
      </c>
      <c r="S12" s="73">
        <f t="shared" si="4"/>
        <v>15</v>
      </c>
    </row>
    <row r="13" spans="1:19" ht="12.75">
      <c r="A13" s="6" t="s">
        <v>69</v>
      </c>
      <c r="B13" s="6"/>
      <c r="C13" s="73">
        <v>2578</v>
      </c>
      <c r="D13" s="73">
        <f t="shared" si="0"/>
        <v>9</v>
      </c>
      <c r="E13" s="73"/>
      <c r="F13" s="73">
        <v>740</v>
      </c>
      <c r="G13" s="73">
        <f>ROUND(F13/$F$16*100,0)</f>
        <v>9</v>
      </c>
      <c r="H13" s="73"/>
      <c r="I13" s="73">
        <v>370</v>
      </c>
      <c r="J13" s="73">
        <f t="shared" si="1"/>
        <v>8</v>
      </c>
      <c r="K13" s="73"/>
      <c r="L13" s="73">
        <v>15</v>
      </c>
      <c r="M13" s="73">
        <f t="shared" si="2"/>
        <v>2</v>
      </c>
      <c r="N13" s="73"/>
      <c r="O13" s="73"/>
      <c r="P13" s="73"/>
      <c r="Q13" s="73"/>
      <c r="R13" s="73">
        <f t="shared" si="3"/>
        <v>3703</v>
      </c>
      <c r="S13" s="73">
        <f t="shared" si="4"/>
        <v>9</v>
      </c>
    </row>
    <row r="14" spans="1:19" ht="12.75">
      <c r="A14" s="6" t="s">
        <v>70</v>
      </c>
      <c r="B14" s="6"/>
      <c r="C14" s="73">
        <v>1704</v>
      </c>
      <c r="D14" s="73">
        <f t="shared" si="0"/>
        <v>6</v>
      </c>
      <c r="E14" s="73"/>
      <c r="F14" s="73">
        <v>342</v>
      </c>
      <c r="G14" s="73">
        <f>ROUND(F14/$F$16*100,0)</f>
        <v>4</v>
      </c>
      <c r="H14" s="73"/>
      <c r="I14" s="73">
        <v>129</v>
      </c>
      <c r="J14" s="73">
        <f t="shared" si="1"/>
        <v>3</v>
      </c>
      <c r="K14" s="73"/>
      <c r="L14" s="73">
        <v>6</v>
      </c>
      <c r="M14" s="73">
        <f t="shared" si="2"/>
        <v>1</v>
      </c>
      <c r="N14" s="73"/>
      <c r="O14" s="73"/>
      <c r="P14" s="73"/>
      <c r="Q14" s="73"/>
      <c r="R14" s="73">
        <f t="shared" si="3"/>
        <v>2181</v>
      </c>
      <c r="S14" s="73">
        <f t="shared" si="4"/>
        <v>5</v>
      </c>
    </row>
    <row r="15" spans="1:19" ht="12.75">
      <c r="A15" s="6" t="s">
        <v>145</v>
      </c>
      <c r="B15" s="6"/>
      <c r="C15" s="73">
        <v>1583</v>
      </c>
      <c r="D15" s="73">
        <f t="shared" si="0"/>
        <v>6</v>
      </c>
      <c r="E15" s="73"/>
      <c r="F15" s="73">
        <v>282</v>
      </c>
      <c r="G15" s="73">
        <f>ROUND(F15/$F$16*100,0)</f>
        <v>4</v>
      </c>
      <c r="H15" s="73"/>
      <c r="I15" s="73">
        <v>84</v>
      </c>
      <c r="J15" s="73">
        <f t="shared" si="1"/>
        <v>2</v>
      </c>
      <c r="K15" s="73"/>
      <c r="L15" s="73">
        <v>4</v>
      </c>
      <c r="M15" s="73">
        <f t="shared" si="2"/>
        <v>1</v>
      </c>
      <c r="N15" s="73"/>
      <c r="O15" s="73"/>
      <c r="P15" s="73"/>
      <c r="Q15" s="73"/>
      <c r="R15" s="73">
        <f t="shared" si="3"/>
        <v>1953</v>
      </c>
      <c r="S15" s="73">
        <f t="shared" si="4"/>
        <v>5</v>
      </c>
    </row>
    <row r="16" spans="1:19" ht="15.75" customHeight="1">
      <c r="A16" s="47" t="s">
        <v>14</v>
      </c>
      <c r="B16" s="47"/>
      <c r="C16" s="87">
        <f>SUM(C9:C15)</f>
        <v>28349</v>
      </c>
      <c r="D16" s="87">
        <f>SUM(D9:D15)</f>
        <v>100</v>
      </c>
      <c r="E16" s="87"/>
      <c r="F16" s="87">
        <f>SUM(F9:F15)</f>
        <v>7980</v>
      </c>
      <c r="G16" s="87">
        <f>SUM(G9:G15)</f>
        <v>100</v>
      </c>
      <c r="H16" s="87"/>
      <c r="I16" s="87">
        <f>SUM(I9:I15)</f>
        <v>4482</v>
      </c>
      <c r="J16" s="87">
        <f>SUM(J9:J15)</f>
        <v>100</v>
      </c>
      <c r="K16" s="87"/>
      <c r="L16" s="87">
        <f>SUM(L9:L15)</f>
        <v>617</v>
      </c>
      <c r="M16" s="87">
        <f>SUM(M9:M15)</f>
        <v>100</v>
      </c>
      <c r="N16" s="87"/>
      <c r="O16" s="87"/>
      <c r="P16" s="87"/>
      <c r="Q16" s="87"/>
      <c r="R16" s="87">
        <f>SUM(R9:R15)</f>
        <v>41428</v>
      </c>
      <c r="S16" s="87">
        <f>SUM(S9:S15)</f>
        <v>100</v>
      </c>
    </row>
    <row r="17" spans="1:19" ht="15.75" customHeight="1">
      <c r="A17" s="47"/>
      <c r="B17" s="47"/>
      <c r="C17" s="87"/>
      <c r="D17" s="83"/>
      <c r="E17" s="87"/>
      <c r="F17" s="87"/>
      <c r="G17" s="73"/>
      <c r="H17" s="87"/>
      <c r="I17" s="87"/>
      <c r="J17" s="83"/>
      <c r="K17" s="87"/>
      <c r="L17" s="87"/>
      <c r="M17" s="73"/>
      <c r="N17" s="87"/>
      <c r="O17" s="87"/>
      <c r="P17" s="73"/>
      <c r="Q17" s="87"/>
      <c r="R17" s="87"/>
      <c r="S17" s="83"/>
    </row>
    <row r="18" spans="1:19" ht="20.25" customHeight="1">
      <c r="A18" s="100" t="s">
        <v>3</v>
      </c>
      <c r="B18" s="10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1:19" ht="12.75">
      <c r="A19" s="6" t="s">
        <v>65</v>
      </c>
      <c r="B19" s="6"/>
      <c r="C19" s="73">
        <v>5801</v>
      </c>
      <c r="D19" s="73">
        <f>ROUND(C19/$C$26*100,0)</f>
        <v>28</v>
      </c>
      <c r="E19" s="73"/>
      <c r="F19" s="73">
        <v>1341</v>
      </c>
      <c r="G19" s="73">
        <f>ROUND(F19/$F$26*100,0)</f>
        <v>31</v>
      </c>
      <c r="H19" s="73"/>
      <c r="I19" s="73">
        <v>703</v>
      </c>
      <c r="J19" s="73">
        <f>ROUND(I19/$I$26*100,0)</f>
        <v>43</v>
      </c>
      <c r="K19" s="73"/>
      <c r="L19" s="73">
        <v>162</v>
      </c>
      <c r="M19" s="73">
        <f aca="true" t="shared" si="5" ref="M19:M25">ROUND(L19/$L$26*100,0)</f>
        <v>57</v>
      </c>
      <c r="N19" s="73"/>
      <c r="O19" s="73"/>
      <c r="P19" s="73"/>
      <c r="Q19" s="73"/>
      <c r="R19" s="73">
        <f aca="true" t="shared" si="6" ref="R19:R25">C19+F19+I19+L19+O19</f>
        <v>8007</v>
      </c>
      <c r="S19" s="73">
        <f aca="true" t="shared" si="7" ref="S19:S25">ROUND(R19/$R$26*100,0)</f>
        <v>30</v>
      </c>
    </row>
    <row r="20" spans="1:19" ht="12.75">
      <c r="A20" s="6" t="s">
        <v>66</v>
      </c>
      <c r="B20" s="6"/>
      <c r="C20" s="73">
        <v>4879</v>
      </c>
      <c r="D20" s="73">
        <f>ROUND(C20/$C$26*100,0)</f>
        <v>24</v>
      </c>
      <c r="E20" s="73"/>
      <c r="F20" s="73">
        <v>856</v>
      </c>
      <c r="G20" s="73">
        <f>ROUND(F20/$F$26*100,0)</f>
        <v>20</v>
      </c>
      <c r="H20" s="73"/>
      <c r="I20" s="73">
        <v>345</v>
      </c>
      <c r="J20" s="73">
        <f>ROUND(I20/$I$26*100,0)</f>
        <v>21</v>
      </c>
      <c r="K20" s="73"/>
      <c r="L20" s="73">
        <v>64</v>
      </c>
      <c r="M20" s="73">
        <f t="shared" si="5"/>
        <v>23</v>
      </c>
      <c r="N20" s="73"/>
      <c r="O20" s="73"/>
      <c r="P20" s="73"/>
      <c r="Q20" s="73"/>
      <c r="R20" s="73">
        <f t="shared" si="6"/>
        <v>6144</v>
      </c>
      <c r="S20" s="73">
        <f t="shared" si="7"/>
        <v>23</v>
      </c>
    </row>
    <row r="21" spans="1:19" ht="12.75">
      <c r="A21" s="6" t="s">
        <v>67</v>
      </c>
      <c r="B21" s="6"/>
      <c r="C21" s="73">
        <v>3279</v>
      </c>
      <c r="D21" s="73">
        <f>ROUND(C21/$C$26*100,0)</f>
        <v>16</v>
      </c>
      <c r="E21" s="73"/>
      <c r="F21" s="73">
        <v>765</v>
      </c>
      <c r="G21" s="73">
        <v>17</v>
      </c>
      <c r="H21" s="73"/>
      <c r="I21" s="73">
        <v>239</v>
      </c>
      <c r="J21" s="73">
        <v>14</v>
      </c>
      <c r="K21" s="73"/>
      <c r="L21" s="73">
        <v>29</v>
      </c>
      <c r="M21" s="73">
        <f t="shared" si="5"/>
        <v>10</v>
      </c>
      <c r="N21" s="73"/>
      <c r="O21" s="73"/>
      <c r="P21" s="73"/>
      <c r="Q21" s="73"/>
      <c r="R21" s="73">
        <f t="shared" si="6"/>
        <v>4312</v>
      </c>
      <c r="S21" s="73">
        <f t="shared" si="7"/>
        <v>16</v>
      </c>
    </row>
    <row r="22" spans="1:19" ht="12.75">
      <c r="A22" s="6" t="s">
        <v>68</v>
      </c>
      <c r="B22" s="6"/>
      <c r="C22" s="73">
        <v>2405</v>
      </c>
      <c r="D22" s="73">
        <f>ROUND(C22/$C$26*100,0)</f>
        <v>12</v>
      </c>
      <c r="E22" s="73"/>
      <c r="F22" s="73">
        <v>462</v>
      </c>
      <c r="G22" s="73">
        <f>ROUND(F22/$F$26*100,0)</f>
        <v>11</v>
      </c>
      <c r="H22" s="73"/>
      <c r="I22" s="73">
        <v>127</v>
      </c>
      <c r="J22" s="73">
        <f>ROUND(I22/$I$26*100,0)</f>
        <v>8</v>
      </c>
      <c r="K22" s="73"/>
      <c r="L22" s="73">
        <v>16</v>
      </c>
      <c r="M22" s="73">
        <f t="shared" si="5"/>
        <v>6</v>
      </c>
      <c r="N22" s="73"/>
      <c r="O22" s="73"/>
      <c r="P22" s="73"/>
      <c r="Q22" s="73"/>
      <c r="R22" s="73">
        <f t="shared" si="6"/>
        <v>3010</v>
      </c>
      <c r="S22" s="73">
        <f t="shared" si="7"/>
        <v>11</v>
      </c>
    </row>
    <row r="23" spans="1:19" ht="12.75">
      <c r="A23" s="6" t="s">
        <v>69</v>
      </c>
      <c r="B23" s="6"/>
      <c r="C23" s="73">
        <v>1841</v>
      </c>
      <c r="D23" s="73">
        <f>ROUND(C23/$C$26*100,0)</f>
        <v>9</v>
      </c>
      <c r="E23" s="73"/>
      <c r="F23" s="73">
        <v>390</v>
      </c>
      <c r="G23" s="73">
        <f>ROUND(F23/$F$26*100,0)</f>
        <v>9</v>
      </c>
      <c r="H23" s="73"/>
      <c r="I23" s="73">
        <v>99</v>
      </c>
      <c r="J23" s="73">
        <f>ROUND(I23/$I$26*100,0)</f>
        <v>6</v>
      </c>
      <c r="K23" s="73"/>
      <c r="L23" s="73">
        <v>9</v>
      </c>
      <c r="M23" s="73">
        <f t="shared" si="5"/>
        <v>3</v>
      </c>
      <c r="N23" s="73"/>
      <c r="O23" s="73"/>
      <c r="P23" s="73"/>
      <c r="Q23" s="73"/>
      <c r="R23" s="73">
        <f t="shared" si="6"/>
        <v>2339</v>
      </c>
      <c r="S23" s="73">
        <f t="shared" si="7"/>
        <v>9</v>
      </c>
    </row>
    <row r="24" spans="1:19" ht="12.75">
      <c r="A24" s="6" t="s">
        <v>70</v>
      </c>
      <c r="B24" s="6"/>
      <c r="C24" s="73">
        <v>1356</v>
      </c>
      <c r="D24" s="73">
        <v>6</v>
      </c>
      <c r="E24" s="73"/>
      <c r="F24" s="73">
        <v>274</v>
      </c>
      <c r="G24" s="73">
        <f>ROUND(F24/$F$26*100,0)</f>
        <v>6</v>
      </c>
      <c r="H24" s="73"/>
      <c r="I24" s="73">
        <v>72</v>
      </c>
      <c r="J24" s="73">
        <f>ROUND(I24/$I$26*100,0)</f>
        <v>4</v>
      </c>
      <c r="K24" s="73"/>
      <c r="L24" s="73">
        <v>0</v>
      </c>
      <c r="M24" s="73">
        <f t="shared" si="5"/>
        <v>0</v>
      </c>
      <c r="N24" s="73"/>
      <c r="O24" s="73"/>
      <c r="P24" s="73"/>
      <c r="Q24" s="73"/>
      <c r="R24" s="73">
        <f t="shared" si="6"/>
        <v>1702</v>
      </c>
      <c r="S24" s="73">
        <f t="shared" si="7"/>
        <v>6</v>
      </c>
    </row>
    <row r="25" spans="1:19" ht="12.75">
      <c r="A25" s="6" t="s">
        <v>145</v>
      </c>
      <c r="B25" s="6"/>
      <c r="C25" s="73">
        <v>1030</v>
      </c>
      <c r="D25" s="73">
        <f>ROUND(C25/$C$26*100,0)</f>
        <v>5</v>
      </c>
      <c r="E25" s="73"/>
      <c r="F25" s="73">
        <v>262</v>
      </c>
      <c r="G25" s="73">
        <f>ROUND(F25/$F$26*100,0)</f>
        <v>6</v>
      </c>
      <c r="H25" s="73"/>
      <c r="I25" s="73">
        <v>58</v>
      </c>
      <c r="J25" s="73">
        <f>ROUND(I25/$I$26*100,0)</f>
        <v>4</v>
      </c>
      <c r="K25" s="73"/>
      <c r="L25" s="73">
        <v>4</v>
      </c>
      <c r="M25" s="73">
        <f t="shared" si="5"/>
        <v>1</v>
      </c>
      <c r="N25" s="73"/>
      <c r="O25" s="73"/>
      <c r="P25" s="73"/>
      <c r="Q25" s="73"/>
      <c r="R25" s="73">
        <f t="shared" si="6"/>
        <v>1354</v>
      </c>
      <c r="S25" s="73">
        <f t="shared" si="7"/>
        <v>5</v>
      </c>
    </row>
    <row r="26" spans="1:19" ht="15.75" customHeight="1">
      <c r="A26" s="47" t="s">
        <v>14</v>
      </c>
      <c r="B26" s="47"/>
      <c r="C26" s="87">
        <f>SUM(C19:C25)</f>
        <v>20591</v>
      </c>
      <c r="D26" s="87">
        <f>SUM(D19:D25)</f>
        <v>100</v>
      </c>
      <c r="E26" s="87"/>
      <c r="F26" s="87">
        <f>SUM(F19:F25)</f>
        <v>4350</v>
      </c>
      <c r="G26" s="87">
        <f>SUM(G19:G25)</f>
        <v>100</v>
      </c>
      <c r="H26" s="87"/>
      <c r="I26" s="87">
        <f>SUM(I19:I25)</f>
        <v>1643</v>
      </c>
      <c r="J26" s="87">
        <f>SUM(J19:J25)</f>
        <v>100</v>
      </c>
      <c r="K26" s="87"/>
      <c r="L26" s="87">
        <f>SUM(L19:L25)</f>
        <v>284</v>
      </c>
      <c r="M26" s="87">
        <f>SUM(M19:M25)</f>
        <v>100</v>
      </c>
      <c r="N26" s="87"/>
      <c r="O26" s="87"/>
      <c r="P26" s="87"/>
      <c r="Q26" s="87"/>
      <c r="R26" s="87">
        <f>SUM(R19:R25)</f>
        <v>26868</v>
      </c>
      <c r="S26" s="87">
        <f>SUM(S19:S25)</f>
        <v>100</v>
      </c>
    </row>
    <row r="27" spans="1:19" ht="15.75" customHeight="1">
      <c r="A27" s="47"/>
      <c r="B27" s="4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1:19" ht="30" customHeight="1">
      <c r="A28" s="100" t="s">
        <v>76</v>
      </c>
      <c r="B28" s="100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1:19" ht="12.75">
      <c r="A29" s="6" t="s">
        <v>65</v>
      </c>
      <c r="B29" s="6"/>
      <c r="C29" s="73">
        <v>13239</v>
      </c>
      <c r="D29" s="73">
        <f>ROUND(C29/$C$38*100,0)</f>
        <v>27</v>
      </c>
      <c r="E29" s="73"/>
      <c r="F29" s="73">
        <v>4107</v>
      </c>
      <c r="G29" s="73">
        <v>34</v>
      </c>
      <c r="H29" s="73"/>
      <c r="I29" s="73">
        <v>2477</v>
      </c>
      <c r="J29" s="73">
        <v>41</v>
      </c>
      <c r="K29" s="73"/>
      <c r="L29" s="73">
        <v>495</v>
      </c>
      <c r="M29" s="73">
        <f aca="true" t="shared" si="8" ref="M29:M34">ROUND(L29/$L$38*100,0)</f>
        <v>55</v>
      </c>
      <c r="N29" s="73"/>
      <c r="O29" s="73"/>
      <c r="P29" s="73"/>
      <c r="Q29" s="73"/>
      <c r="R29" s="73">
        <f>C29+F29+I29+L29+O29</f>
        <v>20318</v>
      </c>
      <c r="S29" s="73">
        <f aca="true" t="shared" si="9" ref="S29:S37">ROUND(R29/$R$38*100,0)</f>
        <v>30</v>
      </c>
    </row>
    <row r="30" spans="1:19" ht="12.75">
      <c r="A30" s="6" t="s">
        <v>66</v>
      </c>
      <c r="B30" s="6"/>
      <c r="C30" s="73">
        <v>11011</v>
      </c>
      <c r="D30" s="73">
        <v>23</v>
      </c>
      <c r="E30" s="73"/>
      <c r="F30" s="73">
        <v>2492</v>
      </c>
      <c r="G30" s="73">
        <f aca="true" t="shared" si="10" ref="G30:G37">ROUND(F30/$F$38*100,0)</f>
        <v>20</v>
      </c>
      <c r="H30" s="73"/>
      <c r="I30" s="73">
        <v>1321</v>
      </c>
      <c r="J30" s="73">
        <f aca="true" t="shared" si="11" ref="J30:J37">ROUND(I30/$I$38*100,0)</f>
        <v>22</v>
      </c>
      <c r="K30" s="73"/>
      <c r="L30" s="73">
        <v>214</v>
      </c>
      <c r="M30" s="73">
        <f t="shared" si="8"/>
        <v>24</v>
      </c>
      <c r="N30" s="73"/>
      <c r="O30" s="73"/>
      <c r="P30" s="73"/>
      <c r="Q30" s="73"/>
      <c r="R30" s="73">
        <f>C30+F30+I30+L30+O30</f>
        <v>15038</v>
      </c>
      <c r="S30" s="73">
        <f t="shared" si="9"/>
        <v>22</v>
      </c>
    </row>
    <row r="31" spans="1:19" ht="12.75">
      <c r="A31" s="6" t="s">
        <v>67</v>
      </c>
      <c r="B31" s="6"/>
      <c r="C31" s="73">
        <v>7580</v>
      </c>
      <c r="D31" s="73">
        <f aca="true" t="shared" si="12" ref="D31:D37">ROUND(C31/$C$38*100,0)</f>
        <v>15</v>
      </c>
      <c r="E31" s="73"/>
      <c r="F31" s="73">
        <v>1866</v>
      </c>
      <c r="G31" s="73">
        <f t="shared" si="10"/>
        <v>15</v>
      </c>
      <c r="H31" s="73"/>
      <c r="I31" s="73">
        <v>880</v>
      </c>
      <c r="J31" s="73">
        <f t="shared" si="11"/>
        <v>14</v>
      </c>
      <c r="K31" s="73"/>
      <c r="L31" s="73">
        <v>103</v>
      </c>
      <c r="M31" s="73">
        <f t="shared" si="8"/>
        <v>11</v>
      </c>
      <c r="N31" s="73"/>
      <c r="O31" s="73"/>
      <c r="P31" s="73"/>
      <c r="Q31" s="73"/>
      <c r="R31" s="73">
        <f>C31+F31+I31+L31+O31</f>
        <v>10429</v>
      </c>
      <c r="S31" s="73">
        <f t="shared" si="9"/>
        <v>15</v>
      </c>
    </row>
    <row r="32" spans="1:19" ht="12.75">
      <c r="A32" s="6" t="s">
        <v>68</v>
      </c>
      <c r="B32" s="6"/>
      <c r="C32" s="73">
        <v>7018</v>
      </c>
      <c r="D32" s="73">
        <f t="shared" si="12"/>
        <v>14</v>
      </c>
      <c r="E32" s="73"/>
      <c r="F32" s="73">
        <v>1575</v>
      </c>
      <c r="G32" s="73">
        <f t="shared" si="10"/>
        <v>13</v>
      </c>
      <c r="H32" s="73"/>
      <c r="I32" s="73">
        <v>635</v>
      </c>
      <c r="J32" s="73">
        <f t="shared" si="11"/>
        <v>10</v>
      </c>
      <c r="K32" s="73"/>
      <c r="L32" s="73">
        <v>51</v>
      </c>
      <c r="M32" s="73">
        <f t="shared" si="8"/>
        <v>6</v>
      </c>
      <c r="N32" s="73"/>
      <c r="O32" s="73"/>
      <c r="P32" s="73"/>
      <c r="Q32" s="73"/>
      <c r="R32" s="73">
        <f aca="true" t="shared" si="13" ref="R32:R37">C32+F32+I32+L32+O32</f>
        <v>9279</v>
      </c>
      <c r="S32" s="73">
        <f t="shared" si="9"/>
        <v>14</v>
      </c>
    </row>
    <row r="33" spans="1:19" ht="12.75">
      <c r="A33" s="6" t="s">
        <v>69</v>
      </c>
      <c r="B33" s="6"/>
      <c r="C33" s="73">
        <v>4419</v>
      </c>
      <c r="D33" s="73">
        <f t="shared" si="12"/>
        <v>9</v>
      </c>
      <c r="E33" s="73"/>
      <c r="F33" s="73">
        <v>1130</v>
      </c>
      <c r="G33" s="73">
        <f t="shared" si="10"/>
        <v>9</v>
      </c>
      <c r="H33" s="73"/>
      <c r="I33" s="73">
        <v>469</v>
      </c>
      <c r="J33" s="73">
        <f t="shared" si="11"/>
        <v>8</v>
      </c>
      <c r="K33" s="73"/>
      <c r="L33" s="73">
        <v>24</v>
      </c>
      <c r="M33" s="73">
        <f t="shared" si="8"/>
        <v>3</v>
      </c>
      <c r="N33" s="73"/>
      <c r="O33" s="73"/>
      <c r="P33" s="73"/>
      <c r="Q33" s="73"/>
      <c r="R33" s="73">
        <f t="shared" si="13"/>
        <v>6042</v>
      </c>
      <c r="S33" s="73">
        <f t="shared" si="9"/>
        <v>9</v>
      </c>
    </row>
    <row r="34" spans="1:19" ht="12.75">
      <c r="A34" s="6" t="s">
        <v>70</v>
      </c>
      <c r="B34" s="6"/>
      <c r="C34" s="73">
        <v>3060</v>
      </c>
      <c r="D34" s="73">
        <f t="shared" si="12"/>
        <v>6</v>
      </c>
      <c r="E34" s="73"/>
      <c r="F34" s="73">
        <v>616</v>
      </c>
      <c r="G34" s="73">
        <f t="shared" si="10"/>
        <v>5</v>
      </c>
      <c r="H34" s="73"/>
      <c r="I34" s="73">
        <v>201</v>
      </c>
      <c r="J34" s="73">
        <f t="shared" si="11"/>
        <v>3</v>
      </c>
      <c r="K34" s="73"/>
      <c r="L34" s="73">
        <v>6</v>
      </c>
      <c r="M34" s="73">
        <f t="shared" si="8"/>
        <v>1</v>
      </c>
      <c r="N34" s="73"/>
      <c r="O34" s="73"/>
      <c r="P34" s="73"/>
      <c r="Q34" s="73"/>
      <c r="R34" s="73">
        <f>C34+F34+I34+L34+O34</f>
        <v>3883</v>
      </c>
      <c r="S34" s="73">
        <f t="shared" si="9"/>
        <v>6</v>
      </c>
    </row>
    <row r="35" spans="1:19" ht="12.75">
      <c r="A35" s="6" t="s">
        <v>147</v>
      </c>
      <c r="B35" s="6"/>
      <c r="C35" s="73">
        <v>1779</v>
      </c>
      <c r="D35" s="73">
        <f t="shared" si="12"/>
        <v>4</v>
      </c>
      <c r="E35" s="73"/>
      <c r="F35" s="73">
        <v>398</v>
      </c>
      <c r="G35" s="73">
        <f t="shared" si="10"/>
        <v>3</v>
      </c>
      <c r="H35" s="73"/>
      <c r="I35" s="73">
        <v>115</v>
      </c>
      <c r="J35" s="73">
        <f t="shared" si="11"/>
        <v>2</v>
      </c>
      <c r="K35" s="73"/>
      <c r="L35" s="73">
        <v>5</v>
      </c>
      <c r="M35" s="73">
        <v>0</v>
      </c>
      <c r="N35" s="73"/>
      <c r="O35" s="73"/>
      <c r="P35" s="73"/>
      <c r="Q35" s="73"/>
      <c r="R35" s="73">
        <f>C35+F35+I35+L35+O35</f>
        <v>2297</v>
      </c>
      <c r="S35" s="73">
        <f t="shared" si="9"/>
        <v>3</v>
      </c>
    </row>
    <row r="36" spans="1:19" ht="12.75">
      <c r="A36" s="6" t="s">
        <v>146</v>
      </c>
      <c r="B36" s="6"/>
      <c r="C36" s="73">
        <v>827</v>
      </c>
      <c r="D36" s="73">
        <f t="shared" si="12"/>
        <v>2</v>
      </c>
      <c r="E36" s="73"/>
      <c r="F36" s="73">
        <v>143</v>
      </c>
      <c r="G36" s="73">
        <f t="shared" si="10"/>
        <v>1</v>
      </c>
      <c r="H36" s="73"/>
      <c r="I36" s="73">
        <v>27</v>
      </c>
      <c r="J36" s="73">
        <f t="shared" si="11"/>
        <v>0</v>
      </c>
      <c r="K36" s="73"/>
      <c r="L36" s="73">
        <v>3</v>
      </c>
      <c r="M36" s="73">
        <f>ROUND(L36/$L$38*100,0)</f>
        <v>0</v>
      </c>
      <c r="N36" s="73"/>
      <c r="O36" s="73"/>
      <c r="P36" s="73"/>
      <c r="Q36" s="73"/>
      <c r="R36" s="73">
        <f t="shared" si="13"/>
        <v>1000</v>
      </c>
      <c r="S36" s="73">
        <f t="shared" si="9"/>
        <v>1</v>
      </c>
    </row>
    <row r="37" spans="1:19" ht="12.75">
      <c r="A37" s="6" t="s">
        <v>75</v>
      </c>
      <c r="B37" s="6"/>
      <c r="C37" s="73">
        <v>7</v>
      </c>
      <c r="D37" s="73">
        <f t="shared" si="12"/>
        <v>0</v>
      </c>
      <c r="E37" s="73"/>
      <c r="F37" s="73">
        <v>3</v>
      </c>
      <c r="G37" s="73">
        <f t="shared" si="10"/>
        <v>0</v>
      </c>
      <c r="H37" s="73"/>
      <c r="I37" s="73">
        <v>0</v>
      </c>
      <c r="J37" s="73">
        <f t="shared" si="11"/>
        <v>0</v>
      </c>
      <c r="K37" s="73"/>
      <c r="L37" s="73">
        <v>0</v>
      </c>
      <c r="M37" s="73">
        <f>ROUND(L37/$L$38*100,0)</f>
        <v>0</v>
      </c>
      <c r="N37" s="73"/>
      <c r="O37" s="73"/>
      <c r="P37" s="73"/>
      <c r="Q37" s="73"/>
      <c r="R37" s="73">
        <f t="shared" si="13"/>
        <v>10</v>
      </c>
      <c r="S37" s="73">
        <f t="shared" si="9"/>
        <v>0</v>
      </c>
    </row>
    <row r="38" spans="1:19" ht="15.75" customHeight="1">
      <c r="A38" s="47" t="s">
        <v>14</v>
      </c>
      <c r="B38" s="47"/>
      <c r="C38" s="87">
        <f>SUM(C29:C37)</f>
        <v>48940</v>
      </c>
      <c r="D38" s="87">
        <f>SUM(D29:D37)</f>
        <v>100</v>
      </c>
      <c r="E38" s="87"/>
      <c r="F38" s="87">
        <f>SUM(F29:F37)</f>
        <v>12330</v>
      </c>
      <c r="G38" s="87">
        <f>SUM(G29:G37)</f>
        <v>100</v>
      </c>
      <c r="H38" s="87"/>
      <c r="I38" s="87">
        <f>SUM(I29:I37)</f>
        <v>6125</v>
      </c>
      <c r="J38" s="87">
        <f>SUM(J29:J37)</f>
        <v>100</v>
      </c>
      <c r="K38" s="87"/>
      <c r="L38" s="87">
        <f>SUM(L29:L37)</f>
        <v>901</v>
      </c>
      <c r="M38" s="87">
        <f>SUM(M29:M37)</f>
        <v>100</v>
      </c>
      <c r="N38" s="87"/>
      <c r="O38" s="87"/>
      <c r="P38" s="87"/>
      <c r="Q38" s="87"/>
      <c r="R38" s="87">
        <f>SUM(R29:R37)</f>
        <v>68296</v>
      </c>
      <c r="S38" s="87">
        <f>SUM(S29:S37)</f>
        <v>100</v>
      </c>
    </row>
    <row r="39" spans="1:19" ht="12.75">
      <c r="A39" s="47"/>
      <c r="B39" s="4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1:19" ht="12.75">
      <c r="A40" s="101" t="s">
        <v>77</v>
      </c>
      <c r="B40" s="101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89"/>
    </row>
    <row r="41" spans="1:19" ht="15.75" customHeight="1">
      <c r="A41" s="28" t="s">
        <v>5</v>
      </c>
      <c r="B41" s="28"/>
      <c r="C41" s="133" t="s">
        <v>10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13"/>
      <c r="R41" s="133" t="s">
        <v>14</v>
      </c>
      <c r="S41" s="133"/>
    </row>
    <row r="42" spans="1:19" ht="15.75" customHeight="1">
      <c r="A42" s="42"/>
      <c r="B42" s="42"/>
      <c r="C42" s="139" t="s">
        <v>62</v>
      </c>
      <c r="D42" s="140"/>
      <c r="E42" s="111"/>
      <c r="F42" s="129" t="s">
        <v>63</v>
      </c>
      <c r="G42" s="129"/>
      <c r="H42" s="111"/>
      <c r="I42" s="129" t="s">
        <v>64</v>
      </c>
      <c r="J42" s="129"/>
      <c r="K42" s="111"/>
      <c r="L42" s="129" t="s">
        <v>142</v>
      </c>
      <c r="M42" s="162"/>
      <c r="N42" s="111"/>
      <c r="O42" s="163"/>
      <c r="P42" s="164"/>
      <c r="Q42" s="114"/>
      <c r="R42" s="114"/>
      <c r="S42" s="114"/>
    </row>
    <row r="43" spans="1:19" ht="15.75" customHeight="1">
      <c r="A43" s="30"/>
      <c r="B43" s="30"/>
      <c r="C43" s="115" t="s">
        <v>6</v>
      </c>
      <c r="D43" s="115" t="s">
        <v>7</v>
      </c>
      <c r="E43" s="115"/>
      <c r="F43" s="115" t="s">
        <v>6</v>
      </c>
      <c r="G43" s="115" t="s">
        <v>7</v>
      </c>
      <c r="H43" s="115"/>
      <c r="I43" s="115" t="s">
        <v>6</v>
      </c>
      <c r="J43" s="115" t="s">
        <v>7</v>
      </c>
      <c r="K43" s="115"/>
      <c r="L43" s="115" t="s">
        <v>6</v>
      </c>
      <c r="M43" s="115" t="s">
        <v>7</v>
      </c>
      <c r="N43" s="115"/>
      <c r="O43" s="115"/>
      <c r="P43" s="115"/>
      <c r="Q43" s="115"/>
      <c r="R43" s="115" t="s">
        <v>6</v>
      </c>
      <c r="S43" s="115" t="s">
        <v>7</v>
      </c>
    </row>
    <row r="44" spans="1:19" ht="15.75" customHeight="1">
      <c r="A44" s="132" t="s">
        <v>44</v>
      </c>
      <c r="B44" s="132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1:19" ht="15.75" customHeight="1">
      <c r="A45" s="100" t="s">
        <v>4</v>
      </c>
      <c r="B45" s="100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1:19" ht="12.75">
      <c r="A46" s="6" t="s">
        <v>65</v>
      </c>
      <c r="B46" s="6"/>
      <c r="C46" s="73">
        <v>30606</v>
      </c>
      <c r="D46" s="73">
        <f aca="true" t="shared" si="14" ref="D46:D52">ROUND(C46/$C$53*100,0)</f>
        <v>22</v>
      </c>
      <c r="E46" s="73"/>
      <c r="F46" s="73">
        <v>34245</v>
      </c>
      <c r="G46" s="73">
        <f aca="true" t="shared" si="15" ref="G46:G52">ROUND(F46/$F$53*100,0)</f>
        <v>28</v>
      </c>
      <c r="H46" s="73"/>
      <c r="I46" s="73">
        <v>15609</v>
      </c>
      <c r="J46" s="73">
        <f>ROUND(I46/$I$53*100,0)</f>
        <v>36</v>
      </c>
      <c r="K46" s="73"/>
      <c r="L46" s="73">
        <v>4100</v>
      </c>
      <c r="M46" s="73">
        <f aca="true" t="shared" si="16" ref="M46:M51">ROUND(L46/$L$53*100,0)</f>
        <v>52</v>
      </c>
      <c r="N46" s="73"/>
      <c r="O46" s="73"/>
      <c r="P46" s="73"/>
      <c r="Q46" s="73"/>
      <c r="R46" s="73">
        <f aca="true" t="shared" si="17" ref="R46:R52">C46+F46+I46+L46+O46</f>
        <v>84560</v>
      </c>
      <c r="S46" s="73">
        <f aca="true" t="shared" si="18" ref="S46:S52">ROUND(R46/$R$53*100,0)</f>
        <v>27</v>
      </c>
    </row>
    <row r="47" spans="1:19" ht="12.75">
      <c r="A47" s="6" t="s">
        <v>66</v>
      </c>
      <c r="B47" s="6"/>
      <c r="C47" s="73">
        <v>27264</v>
      </c>
      <c r="D47" s="73">
        <f t="shared" si="14"/>
        <v>20</v>
      </c>
      <c r="E47" s="73"/>
      <c r="F47" s="73">
        <v>25812</v>
      </c>
      <c r="G47" s="73">
        <f t="shared" si="15"/>
        <v>21</v>
      </c>
      <c r="H47" s="73"/>
      <c r="I47" s="73">
        <v>9343</v>
      </c>
      <c r="J47" s="73">
        <v>22</v>
      </c>
      <c r="K47" s="73"/>
      <c r="L47" s="73">
        <v>2132</v>
      </c>
      <c r="M47" s="73">
        <f t="shared" si="16"/>
        <v>27</v>
      </c>
      <c r="N47" s="73"/>
      <c r="O47" s="73"/>
      <c r="P47" s="73"/>
      <c r="Q47" s="73"/>
      <c r="R47" s="73">
        <f t="shared" si="17"/>
        <v>64551</v>
      </c>
      <c r="S47" s="73">
        <f t="shared" si="18"/>
        <v>21</v>
      </c>
    </row>
    <row r="48" spans="1:19" ht="12.75">
      <c r="A48" s="6" t="s">
        <v>67</v>
      </c>
      <c r="B48" s="6"/>
      <c r="C48" s="73">
        <v>25918</v>
      </c>
      <c r="D48" s="73">
        <f t="shared" si="14"/>
        <v>19</v>
      </c>
      <c r="E48" s="73"/>
      <c r="F48" s="73">
        <v>23955</v>
      </c>
      <c r="G48" s="73">
        <f t="shared" si="15"/>
        <v>19</v>
      </c>
      <c r="H48" s="73"/>
      <c r="I48" s="73">
        <v>8386</v>
      </c>
      <c r="J48" s="73">
        <f>ROUND(I48/$I$53*100,0)</f>
        <v>19</v>
      </c>
      <c r="K48" s="73"/>
      <c r="L48" s="73">
        <v>1018</v>
      </c>
      <c r="M48" s="73">
        <f t="shared" si="16"/>
        <v>13</v>
      </c>
      <c r="N48" s="73">
        <v>0</v>
      </c>
      <c r="O48" s="73"/>
      <c r="P48" s="73"/>
      <c r="Q48" s="73"/>
      <c r="R48" s="73">
        <f t="shared" si="17"/>
        <v>59277</v>
      </c>
      <c r="S48" s="73">
        <f t="shared" si="18"/>
        <v>19</v>
      </c>
    </row>
    <row r="49" spans="1:19" ht="12.75">
      <c r="A49" s="6" t="s">
        <v>68</v>
      </c>
      <c r="B49" s="6"/>
      <c r="C49" s="73">
        <v>25109</v>
      </c>
      <c r="D49" s="73">
        <f t="shared" si="14"/>
        <v>18</v>
      </c>
      <c r="E49" s="73"/>
      <c r="F49" s="73">
        <v>20246</v>
      </c>
      <c r="G49" s="73">
        <f t="shared" si="15"/>
        <v>16</v>
      </c>
      <c r="H49" s="73"/>
      <c r="I49" s="73">
        <v>5902</v>
      </c>
      <c r="J49" s="73">
        <f>ROUND(I49/$I$53*100,0)</f>
        <v>14</v>
      </c>
      <c r="K49" s="73"/>
      <c r="L49" s="73">
        <v>386</v>
      </c>
      <c r="M49" s="73">
        <f t="shared" si="16"/>
        <v>5</v>
      </c>
      <c r="N49" s="73"/>
      <c r="O49" s="73"/>
      <c r="P49" s="73"/>
      <c r="Q49" s="73"/>
      <c r="R49" s="73">
        <f t="shared" si="17"/>
        <v>51643</v>
      </c>
      <c r="S49" s="73">
        <f t="shared" si="18"/>
        <v>17</v>
      </c>
    </row>
    <row r="50" spans="1:19" ht="12.75">
      <c r="A50" s="6" t="s">
        <v>69</v>
      </c>
      <c r="B50" s="6"/>
      <c r="C50" s="73">
        <v>15844</v>
      </c>
      <c r="D50" s="73">
        <f t="shared" si="14"/>
        <v>11</v>
      </c>
      <c r="E50" s="73"/>
      <c r="F50" s="73">
        <v>10482</v>
      </c>
      <c r="G50" s="73">
        <f t="shared" si="15"/>
        <v>9</v>
      </c>
      <c r="H50" s="73"/>
      <c r="I50" s="73">
        <v>2646</v>
      </c>
      <c r="J50" s="73">
        <f>ROUND(I50/$I$53*100,0)</f>
        <v>6</v>
      </c>
      <c r="K50" s="73"/>
      <c r="L50" s="73">
        <v>125</v>
      </c>
      <c r="M50" s="73">
        <f t="shared" si="16"/>
        <v>2</v>
      </c>
      <c r="N50" s="73"/>
      <c r="O50" s="73"/>
      <c r="P50" s="73"/>
      <c r="Q50" s="73"/>
      <c r="R50" s="73">
        <f t="shared" si="17"/>
        <v>29097</v>
      </c>
      <c r="S50" s="73">
        <f t="shared" si="18"/>
        <v>9</v>
      </c>
    </row>
    <row r="51" spans="1:19" ht="12.75">
      <c r="A51" s="6" t="s">
        <v>70</v>
      </c>
      <c r="B51" s="6"/>
      <c r="C51" s="73">
        <v>7613</v>
      </c>
      <c r="D51" s="73">
        <f t="shared" si="14"/>
        <v>6</v>
      </c>
      <c r="E51" s="73"/>
      <c r="F51" s="73">
        <v>4604</v>
      </c>
      <c r="G51" s="73">
        <f t="shared" si="15"/>
        <v>4</v>
      </c>
      <c r="H51" s="73"/>
      <c r="I51" s="73">
        <v>1019</v>
      </c>
      <c r="J51" s="73">
        <f>ROUND(I51/$I$53*100,0)</f>
        <v>2</v>
      </c>
      <c r="K51" s="73"/>
      <c r="L51" s="73">
        <v>48</v>
      </c>
      <c r="M51" s="73">
        <f t="shared" si="16"/>
        <v>1</v>
      </c>
      <c r="N51" s="73"/>
      <c r="O51" s="73"/>
      <c r="P51" s="73"/>
      <c r="Q51" s="73"/>
      <c r="R51" s="73">
        <f t="shared" si="17"/>
        <v>13284</v>
      </c>
      <c r="S51" s="73">
        <f t="shared" si="18"/>
        <v>4</v>
      </c>
    </row>
    <row r="52" spans="1:19" ht="12.75">
      <c r="A52" s="6" t="s">
        <v>145</v>
      </c>
      <c r="B52" s="6"/>
      <c r="C52" s="73">
        <v>5470</v>
      </c>
      <c r="D52" s="73">
        <f t="shared" si="14"/>
        <v>4</v>
      </c>
      <c r="E52" s="73"/>
      <c r="F52" s="73">
        <v>3852</v>
      </c>
      <c r="G52" s="73">
        <f t="shared" si="15"/>
        <v>3</v>
      </c>
      <c r="H52" s="73"/>
      <c r="I52" s="73">
        <v>590</v>
      </c>
      <c r="J52" s="73">
        <f>ROUND(I52/$I$53*100,0)</f>
        <v>1</v>
      </c>
      <c r="K52" s="73"/>
      <c r="L52" s="73">
        <v>46</v>
      </c>
      <c r="M52" s="73">
        <v>0</v>
      </c>
      <c r="N52" s="73"/>
      <c r="O52" s="73"/>
      <c r="P52" s="73"/>
      <c r="Q52" s="73"/>
      <c r="R52" s="73">
        <f t="shared" si="17"/>
        <v>9958</v>
      </c>
      <c r="S52" s="73">
        <f t="shared" si="18"/>
        <v>3</v>
      </c>
    </row>
    <row r="53" spans="1:19" ht="15.75" customHeight="1">
      <c r="A53" s="47" t="s">
        <v>14</v>
      </c>
      <c r="B53" s="47"/>
      <c r="C53" s="87">
        <f>SUM(C46:C52)</f>
        <v>137824</v>
      </c>
      <c r="D53" s="87">
        <f>SUM(D46:D52)</f>
        <v>100</v>
      </c>
      <c r="E53" s="87"/>
      <c r="F53" s="87">
        <f>SUM(F46:F52)</f>
        <v>123196</v>
      </c>
      <c r="G53" s="87">
        <f>SUM(G46:G52)</f>
        <v>100</v>
      </c>
      <c r="H53" s="87"/>
      <c r="I53" s="87">
        <f>SUM(I46:I52)</f>
        <v>43495</v>
      </c>
      <c r="J53" s="87">
        <f>SUM(J46:J52)</f>
        <v>100</v>
      </c>
      <c r="K53" s="87"/>
      <c r="L53" s="87">
        <f>SUM(L46:L52)</f>
        <v>7855</v>
      </c>
      <c r="M53" s="87">
        <f>SUM(M46:M52)</f>
        <v>100</v>
      </c>
      <c r="N53" s="87"/>
      <c r="O53" s="87"/>
      <c r="P53" s="87"/>
      <c r="Q53" s="87"/>
      <c r="R53" s="87">
        <f>SUM(R46:R52)</f>
        <v>312370</v>
      </c>
      <c r="S53" s="87">
        <f>SUM(S46:S52)</f>
        <v>100</v>
      </c>
    </row>
    <row r="54" spans="1:19" ht="15.75" customHeight="1">
      <c r="A54" s="47"/>
      <c r="B54" s="47"/>
      <c r="C54" s="87"/>
      <c r="D54" s="83"/>
      <c r="E54" s="87"/>
      <c r="F54" s="87"/>
      <c r="G54" s="73"/>
      <c r="H54" s="87"/>
      <c r="I54" s="87"/>
      <c r="J54" s="83"/>
      <c r="K54" s="87"/>
      <c r="L54" s="87"/>
      <c r="M54" s="73"/>
      <c r="N54" s="87"/>
      <c r="O54" s="87"/>
      <c r="P54" s="73"/>
      <c r="Q54" s="87"/>
      <c r="R54" s="87"/>
      <c r="S54" s="83"/>
    </row>
    <row r="55" spans="1:19" ht="15.75" customHeight="1">
      <c r="A55" s="100" t="s">
        <v>3</v>
      </c>
      <c r="B55" s="100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1:19" ht="12.75">
      <c r="A56" s="6" t="s">
        <v>65</v>
      </c>
      <c r="B56" s="6"/>
      <c r="C56" s="73">
        <v>27618</v>
      </c>
      <c r="D56" s="73">
        <f aca="true" t="shared" si="19" ref="D56:D62">ROUND(C56/$C$63*100,0)</f>
        <v>27</v>
      </c>
      <c r="E56" s="73"/>
      <c r="F56" s="73">
        <v>25069</v>
      </c>
      <c r="G56" s="73">
        <f aca="true" t="shared" si="20" ref="G56:G61">ROUND(F56/$F$63*100,0)</f>
        <v>27</v>
      </c>
      <c r="H56" s="73"/>
      <c r="I56" s="73">
        <v>7656</v>
      </c>
      <c r="J56" s="73">
        <f aca="true" t="shared" si="21" ref="J56:J62">ROUND(I56/$I$63*100,0)</f>
        <v>41</v>
      </c>
      <c r="K56" s="73"/>
      <c r="L56" s="73">
        <v>1868</v>
      </c>
      <c r="M56" s="73">
        <f>ROUND(L56/$L$63*100,0)</f>
        <v>56</v>
      </c>
      <c r="N56" s="73"/>
      <c r="O56" s="73"/>
      <c r="P56" s="73"/>
      <c r="Q56" s="73"/>
      <c r="R56" s="73">
        <f>C56+F56+I56+L56+O56</f>
        <v>62211</v>
      </c>
      <c r="S56" s="73">
        <f aca="true" t="shared" si="22" ref="S56:S62">ROUND(R56/$R$63*100,0)</f>
        <v>29</v>
      </c>
    </row>
    <row r="57" spans="1:19" ht="12.75">
      <c r="A57" s="6" t="s">
        <v>66</v>
      </c>
      <c r="B57" s="6"/>
      <c r="C57" s="73">
        <v>21047</v>
      </c>
      <c r="D57" s="73">
        <f t="shared" si="19"/>
        <v>21</v>
      </c>
      <c r="E57" s="73"/>
      <c r="F57" s="73">
        <v>19997</v>
      </c>
      <c r="G57" s="73">
        <f t="shared" si="20"/>
        <v>22</v>
      </c>
      <c r="H57" s="73"/>
      <c r="I57" s="73">
        <v>4103</v>
      </c>
      <c r="J57" s="73">
        <f t="shared" si="21"/>
        <v>22</v>
      </c>
      <c r="K57" s="73"/>
      <c r="L57" s="73">
        <v>888</v>
      </c>
      <c r="M57" s="73">
        <v>26</v>
      </c>
      <c r="N57" s="73"/>
      <c r="O57" s="73"/>
      <c r="P57" s="73"/>
      <c r="Q57" s="73"/>
      <c r="R57" s="73">
        <f aca="true" t="shared" si="23" ref="R57:R62">C57+F57+I57+L57+O57</f>
        <v>46035</v>
      </c>
      <c r="S57" s="73">
        <f t="shared" si="22"/>
        <v>21</v>
      </c>
    </row>
    <row r="58" spans="1:19" ht="12.75">
      <c r="A58" s="6" t="s">
        <v>67</v>
      </c>
      <c r="B58" s="6"/>
      <c r="C58" s="73">
        <v>17558</v>
      </c>
      <c r="D58" s="73">
        <f t="shared" si="19"/>
        <v>17</v>
      </c>
      <c r="E58" s="73"/>
      <c r="F58" s="73">
        <v>17654</v>
      </c>
      <c r="G58" s="73">
        <f t="shared" si="20"/>
        <v>19</v>
      </c>
      <c r="H58" s="73"/>
      <c r="I58" s="73">
        <v>3223</v>
      </c>
      <c r="J58" s="73">
        <f t="shared" si="21"/>
        <v>17</v>
      </c>
      <c r="K58" s="73"/>
      <c r="L58" s="73">
        <v>330</v>
      </c>
      <c r="M58" s="73">
        <f>ROUND(L58/$L$63*100,0)</f>
        <v>10</v>
      </c>
      <c r="N58" s="73"/>
      <c r="O58" s="73"/>
      <c r="P58" s="73"/>
      <c r="Q58" s="73"/>
      <c r="R58" s="73">
        <f t="shared" si="23"/>
        <v>38765</v>
      </c>
      <c r="S58" s="73">
        <f t="shared" si="22"/>
        <v>18</v>
      </c>
    </row>
    <row r="59" spans="1:19" ht="12.75">
      <c r="A59" s="6" t="s">
        <v>68</v>
      </c>
      <c r="B59" s="6"/>
      <c r="C59" s="73">
        <v>15429</v>
      </c>
      <c r="D59" s="73">
        <f t="shared" si="19"/>
        <v>15</v>
      </c>
      <c r="E59" s="73"/>
      <c r="F59" s="73">
        <v>13767</v>
      </c>
      <c r="G59" s="73">
        <f t="shared" si="20"/>
        <v>15</v>
      </c>
      <c r="H59" s="73"/>
      <c r="I59" s="73">
        <v>1956</v>
      </c>
      <c r="J59" s="73">
        <f t="shared" si="21"/>
        <v>10</v>
      </c>
      <c r="K59" s="73"/>
      <c r="L59" s="73">
        <v>132</v>
      </c>
      <c r="M59" s="73">
        <f>ROUND(L59/$L$63*100,0)</f>
        <v>4</v>
      </c>
      <c r="N59" s="73"/>
      <c r="O59" s="73"/>
      <c r="P59" s="73"/>
      <c r="Q59" s="73"/>
      <c r="R59" s="73">
        <f t="shared" si="23"/>
        <v>31284</v>
      </c>
      <c r="S59" s="73">
        <f t="shared" si="22"/>
        <v>14</v>
      </c>
    </row>
    <row r="60" spans="1:19" ht="12.75">
      <c r="A60" s="6" t="s">
        <v>69</v>
      </c>
      <c r="B60" s="6"/>
      <c r="C60" s="73">
        <v>11933</v>
      </c>
      <c r="D60" s="73">
        <f t="shared" si="19"/>
        <v>12</v>
      </c>
      <c r="E60" s="73"/>
      <c r="F60" s="73">
        <v>8052</v>
      </c>
      <c r="G60" s="73">
        <f t="shared" si="20"/>
        <v>9</v>
      </c>
      <c r="H60" s="73"/>
      <c r="I60" s="73">
        <v>1043</v>
      </c>
      <c r="J60" s="73">
        <f t="shared" si="21"/>
        <v>6</v>
      </c>
      <c r="K60" s="73"/>
      <c r="L60" s="73">
        <v>54</v>
      </c>
      <c r="M60" s="73">
        <f>ROUND(L60/$L$63*100,0)</f>
        <v>2</v>
      </c>
      <c r="N60" s="73"/>
      <c r="O60" s="73"/>
      <c r="P60" s="73"/>
      <c r="Q60" s="73"/>
      <c r="R60" s="73">
        <f t="shared" si="23"/>
        <v>21082</v>
      </c>
      <c r="S60" s="73">
        <f t="shared" si="22"/>
        <v>10</v>
      </c>
    </row>
    <row r="61" spans="1:19" ht="12.75">
      <c r="A61" s="6" t="s">
        <v>70</v>
      </c>
      <c r="B61" s="6"/>
      <c r="C61" s="73">
        <v>5465</v>
      </c>
      <c r="D61" s="73">
        <f t="shared" si="19"/>
        <v>5</v>
      </c>
      <c r="E61" s="73"/>
      <c r="F61" s="73">
        <v>3966</v>
      </c>
      <c r="G61" s="73">
        <f t="shared" si="20"/>
        <v>4</v>
      </c>
      <c r="H61" s="73"/>
      <c r="I61" s="73">
        <v>449</v>
      </c>
      <c r="J61" s="73">
        <f t="shared" si="21"/>
        <v>2</v>
      </c>
      <c r="K61" s="73"/>
      <c r="L61" s="73">
        <v>32</v>
      </c>
      <c r="M61" s="73">
        <f>ROUND(L61/$L$63*100,0)</f>
        <v>1</v>
      </c>
      <c r="N61" s="73"/>
      <c r="O61" s="73"/>
      <c r="P61" s="73"/>
      <c r="Q61" s="73"/>
      <c r="R61" s="73">
        <f>C61+F61+I61+L61+O61</f>
        <v>9912</v>
      </c>
      <c r="S61" s="73">
        <f t="shared" si="22"/>
        <v>5</v>
      </c>
    </row>
    <row r="62" spans="1:19" ht="12.75">
      <c r="A62" s="6" t="s">
        <v>145</v>
      </c>
      <c r="B62" s="6"/>
      <c r="C62" s="73">
        <v>3285</v>
      </c>
      <c r="D62" s="73">
        <f t="shared" si="19"/>
        <v>3</v>
      </c>
      <c r="E62" s="73"/>
      <c r="F62" s="73">
        <v>3197</v>
      </c>
      <c r="G62" s="73">
        <v>4</v>
      </c>
      <c r="H62" s="73"/>
      <c r="I62" s="73">
        <v>419</v>
      </c>
      <c r="J62" s="73">
        <f t="shared" si="21"/>
        <v>2</v>
      </c>
      <c r="K62" s="73"/>
      <c r="L62" s="73">
        <v>38</v>
      </c>
      <c r="M62" s="73">
        <f>ROUND(L62/$L$63*100,0)</f>
        <v>1</v>
      </c>
      <c r="N62" s="73"/>
      <c r="O62" s="73"/>
      <c r="P62" s="73"/>
      <c r="Q62" s="73"/>
      <c r="R62" s="73">
        <f t="shared" si="23"/>
        <v>6939</v>
      </c>
      <c r="S62" s="73">
        <f t="shared" si="22"/>
        <v>3</v>
      </c>
    </row>
    <row r="63" spans="1:19" ht="15.75" customHeight="1">
      <c r="A63" s="47" t="s">
        <v>14</v>
      </c>
      <c r="B63" s="47"/>
      <c r="C63" s="87">
        <f>SUM(C56:C62)</f>
        <v>102335</v>
      </c>
      <c r="D63" s="87">
        <f>SUM(D56:D62)</f>
        <v>100</v>
      </c>
      <c r="E63" s="87"/>
      <c r="F63" s="87">
        <f>SUM(F56:F62)</f>
        <v>91702</v>
      </c>
      <c r="G63" s="87">
        <f>SUM(G56:G62)</f>
        <v>100</v>
      </c>
      <c r="H63" s="87"/>
      <c r="I63" s="87">
        <f>SUM(I56:I62)</f>
        <v>18849</v>
      </c>
      <c r="J63" s="87">
        <f>SUM(J56:J62)</f>
        <v>100</v>
      </c>
      <c r="K63" s="87"/>
      <c r="L63" s="87">
        <f>SUM(L56:L62)</f>
        <v>3342</v>
      </c>
      <c r="M63" s="87">
        <f>SUM(M56:M62)</f>
        <v>100</v>
      </c>
      <c r="N63" s="87"/>
      <c r="O63" s="87"/>
      <c r="P63" s="87"/>
      <c r="Q63" s="87"/>
      <c r="R63" s="87">
        <f>SUM(R56:R62)</f>
        <v>216228</v>
      </c>
      <c r="S63" s="87">
        <f>SUM(S56:S62)</f>
        <v>100</v>
      </c>
    </row>
    <row r="64" spans="1:19" ht="15.75" customHeight="1">
      <c r="A64" s="47"/>
      <c r="B64" s="4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1:19" ht="30" customHeight="1">
      <c r="A65" s="100" t="s">
        <v>78</v>
      </c>
      <c r="B65" s="100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1:19" ht="12.75">
      <c r="A66" s="6" t="s">
        <v>65</v>
      </c>
      <c r="B66" s="6"/>
      <c r="C66" s="73">
        <v>58224</v>
      </c>
      <c r="D66" s="73">
        <f aca="true" t="shared" si="24" ref="D66:D71">ROUND(C66/$C$74*100,0)</f>
        <v>24</v>
      </c>
      <c r="E66" s="73"/>
      <c r="F66" s="73">
        <v>59314</v>
      </c>
      <c r="G66" s="73">
        <f aca="true" t="shared" si="25" ref="G66:G73">ROUND(F66/$F$74*100,0)</f>
        <v>28</v>
      </c>
      <c r="H66" s="73"/>
      <c r="I66" s="73">
        <v>23265</v>
      </c>
      <c r="J66" s="73">
        <f aca="true" t="shared" si="26" ref="J66:J73">ROUND(I66/$I$74*100,0)</f>
        <v>37</v>
      </c>
      <c r="K66" s="73"/>
      <c r="L66" s="73">
        <v>5968</v>
      </c>
      <c r="M66" s="73">
        <f aca="true" t="shared" si="27" ref="M66:M73">ROUND(L66/$L$74*100,0)</f>
        <v>53</v>
      </c>
      <c r="N66" s="73"/>
      <c r="O66" s="73"/>
      <c r="P66" s="73"/>
      <c r="Q66" s="73"/>
      <c r="R66" s="73">
        <f>C66+F66+I66+L66+O66</f>
        <v>146771</v>
      </c>
      <c r="S66" s="73">
        <f aca="true" t="shared" si="28" ref="S66:S73">ROUND(R66/$R$74*100,0)</f>
        <v>28</v>
      </c>
    </row>
    <row r="67" spans="1:19" ht="12.75">
      <c r="A67" s="6" t="s">
        <v>66</v>
      </c>
      <c r="B67" s="6"/>
      <c r="C67" s="73">
        <v>48311</v>
      </c>
      <c r="D67" s="73">
        <f t="shared" si="24"/>
        <v>20</v>
      </c>
      <c r="E67" s="73"/>
      <c r="F67" s="73">
        <v>45809</v>
      </c>
      <c r="G67" s="73">
        <f t="shared" si="25"/>
        <v>21</v>
      </c>
      <c r="H67" s="73"/>
      <c r="I67" s="73">
        <v>13446</v>
      </c>
      <c r="J67" s="73">
        <f t="shared" si="26"/>
        <v>22</v>
      </c>
      <c r="K67" s="73"/>
      <c r="L67" s="73">
        <v>3020</v>
      </c>
      <c r="M67" s="73">
        <f t="shared" si="27"/>
        <v>27</v>
      </c>
      <c r="N67" s="73"/>
      <c r="O67" s="73"/>
      <c r="P67" s="73"/>
      <c r="Q67" s="73"/>
      <c r="R67" s="73">
        <f>C67+F67+I67+L67+O67</f>
        <v>110586</v>
      </c>
      <c r="S67" s="73">
        <f t="shared" si="28"/>
        <v>21</v>
      </c>
    </row>
    <row r="68" spans="1:19" ht="12.75">
      <c r="A68" s="6" t="s">
        <v>67</v>
      </c>
      <c r="B68" s="6"/>
      <c r="C68" s="73">
        <v>43476</v>
      </c>
      <c r="D68" s="73">
        <f t="shared" si="24"/>
        <v>18</v>
      </c>
      <c r="E68" s="73"/>
      <c r="F68" s="73">
        <v>41609</v>
      </c>
      <c r="G68" s="73">
        <f t="shared" si="25"/>
        <v>19</v>
      </c>
      <c r="H68" s="73"/>
      <c r="I68" s="73">
        <v>11609</v>
      </c>
      <c r="J68" s="73">
        <f t="shared" si="26"/>
        <v>19</v>
      </c>
      <c r="K68" s="73"/>
      <c r="L68" s="73">
        <v>1348</v>
      </c>
      <c r="M68" s="73">
        <f t="shared" si="27"/>
        <v>12</v>
      </c>
      <c r="N68" s="73"/>
      <c r="O68" s="73"/>
      <c r="P68" s="73"/>
      <c r="Q68" s="73"/>
      <c r="R68" s="73">
        <f aca="true" t="shared" si="29" ref="R68:R73">C68+F68+I68+L68+O68</f>
        <v>98042</v>
      </c>
      <c r="S68" s="73">
        <f t="shared" si="28"/>
        <v>19</v>
      </c>
    </row>
    <row r="69" spans="1:19" ht="12.75">
      <c r="A69" s="6" t="s">
        <v>68</v>
      </c>
      <c r="B69" s="6"/>
      <c r="C69" s="73">
        <v>40538</v>
      </c>
      <c r="D69" s="73">
        <f t="shared" si="24"/>
        <v>17</v>
      </c>
      <c r="E69" s="73"/>
      <c r="F69" s="73">
        <v>34013</v>
      </c>
      <c r="G69" s="73">
        <f t="shared" si="25"/>
        <v>16</v>
      </c>
      <c r="H69" s="73"/>
      <c r="I69" s="73">
        <v>7858</v>
      </c>
      <c r="J69" s="73">
        <f t="shared" si="26"/>
        <v>13</v>
      </c>
      <c r="K69" s="73"/>
      <c r="L69" s="73">
        <v>518</v>
      </c>
      <c r="M69" s="73">
        <f t="shared" si="27"/>
        <v>5</v>
      </c>
      <c r="N69" s="73"/>
      <c r="O69" s="73"/>
      <c r="P69" s="73"/>
      <c r="Q69" s="73"/>
      <c r="R69" s="73">
        <f t="shared" si="29"/>
        <v>82927</v>
      </c>
      <c r="S69" s="73">
        <f t="shared" si="28"/>
        <v>16</v>
      </c>
    </row>
    <row r="70" spans="1:19" ht="12.75">
      <c r="A70" s="6" t="s">
        <v>69</v>
      </c>
      <c r="B70" s="6"/>
      <c r="C70" s="73">
        <v>27777</v>
      </c>
      <c r="D70" s="73">
        <f t="shared" si="24"/>
        <v>12</v>
      </c>
      <c r="E70" s="73"/>
      <c r="F70" s="73">
        <v>18534</v>
      </c>
      <c r="G70" s="73">
        <f t="shared" si="25"/>
        <v>9</v>
      </c>
      <c r="H70" s="73"/>
      <c r="I70" s="73">
        <v>3689</v>
      </c>
      <c r="J70" s="73">
        <f t="shared" si="26"/>
        <v>6</v>
      </c>
      <c r="K70" s="73"/>
      <c r="L70" s="73">
        <v>179</v>
      </c>
      <c r="M70" s="73">
        <f t="shared" si="27"/>
        <v>2</v>
      </c>
      <c r="N70" s="73"/>
      <c r="O70" s="73"/>
      <c r="P70" s="73"/>
      <c r="Q70" s="73"/>
      <c r="R70" s="73">
        <f t="shared" si="29"/>
        <v>50179</v>
      </c>
      <c r="S70" s="73">
        <f t="shared" si="28"/>
        <v>9</v>
      </c>
    </row>
    <row r="71" spans="1:19" ht="12.75">
      <c r="A71" s="6" t="s">
        <v>70</v>
      </c>
      <c r="B71" s="6"/>
      <c r="C71" s="73">
        <v>13078</v>
      </c>
      <c r="D71" s="73">
        <f t="shared" si="24"/>
        <v>5</v>
      </c>
      <c r="E71" s="73"/>
      <c r="F71" s="73">
        <v>8570</v>
      </c>
      <c r="G71" s="73">
        <f t="shared" si="25"/>
        <v>4</v>
      </c>
      <c r="H71" s="73"/>
      <c r="I71" s="73">
        <v>1468</v>
      </c>
      <c r="J71" s="73">
        <f t="shared" si="26"/>
        <v>2</v>
      </c>
      <c r="K71" s="73"/>
      <c r="L71" s="73">
        <v>80</v>
      </c>
      <c r="M71" s="73">
        <f t="shared" si="27"/>
        <v>1</v>
      </c>
      <c r="N71" s="73"/>
      <c r="O71" s="73"/>
      <c r="P71" s="73"/>
      <c r="Q71" s="73"/>
      <c r="R71" s="73">
        <f t="shared" si="29"/>
        <v>23196</v>
      </c>
      <c r="S71" s="73">
        <f t="shared" si="28"/>
        <v>4</v>
      </c>
    </row>
    <row r="72" spans="1:19" ht="12.75">
      <c r="A72" s="6" t="s">
        <v>147</v>
      </c>
      <c r="B72" s="6"/>
      <c r="C72" s="73">
        <v>5898</v>
      </c>
      <c r="D72" s="73">
        <v>3</v>
      </c>
      <c r="E72" s="73"/>
      <c r="F72" s="73">
        <v>4833</v>
      </c>
      <c r="G72" s="73">
        <f t="shared" si="25"/>
        <v>2</v>
      </c>
      <c r="H72" s="73"/>
      <c r="I72" s="73">
        <v>727</v>
      </c>
      <c r="J72" s="73">
        <f t="shared" si="26"/>
        <v>1</v>
      </c>
      <c r="K72" s="73"/>
      <c r="L72" s="73">
        <v>54</v>
      </c>
      <c r="M72" s="73">
        <f t="shared" si="27"/>
        <v>0</v>
      </c>
      <c r="N72" s="73"/>
      <c r="O72" s="73"/>
      <c r="P72" s="73"/>
      <c r="Q72" s="73"/>
      <c r="R72" s="73">
        <f>C72+F72+I72+L72+O72</f>
        <v>11512</v>
      </c>
      <c r="S72" s="73">
        <f t="shared" si="28"/>
        <v>2</v>
      </c>
    </row>
    <row r="73" spans="1:19" ht="12.75">
      <c r="A73" s="6" t="s">
        <v>148</v>
      </c>
      <c r="B73" s="6"/>
      <c r="C73" s="73">
        <v>2857</v>
      </c>
      <c r="D73" s="73">
        <f>ROUND(C73/$C$74*100,0)</f>
        <v>1</v>
      </c>
      <c r="E73" s="73"/>
      <c r="F73" s="73">
        <v>2216</v>
      </c>
      <c r="G73" s="73">
        <f t="shared" si="25"/>
        <v>1</v>
      </c>
      <c r="H73" s="73"/>
      <c r="I73" s="73">
        <v>282</v>
      </c>
      <c r="J73" s="73">
        <f t="shared" si="26"/>
        <v>0</v>
      </c>
      <c r="K73" s="73"/>
      <c r="L73" s="73">
        <v>30</v>
      </c>
      <c r="M73" s="73">
        <f t="shared" si="27"/>
        <v>0</v>
      </c>
      <c r="N73" s="73"/>
      <c r="O73" s="73"/>
      <c r="P73" s="73"/>
      <c r="Q73" s="73"/>
      <c r="R73" s="73">
        <f t="shared" si="29"/>
        <v>5385</v>
      </c>
      <c r="S73" s="73">
        <f t="shared" si="28"/>
        <v>1</v>
      </c>
    </row>
    <row r="74" spans="1:19" ht="15.75" customHeight="1">
      <c r="A74" s="47" t="s">
        <v>14</v>
      </c>
      <c r="B74" s="47"/>
      <c r="C74" s="87">
        <f>SUM(C66:C73)</f>
        <v>240159</v>
      </c>
      <c r="D74" s="87">
        <f>SUM(D66:D73)</f>
        <v>100</v>
      </c>
      <c r="E74" s="87"/>
      <c r="F74" s="87">
        <f>SUM(F66:F73)</f>
        <v>214898</v>
      </c>
      <c r="G74" s="87">
        <f>SUM(G66:G73)</f>
        <v>100</v>
      </c>
      <c r="H74" s="87"/>
      <c r="I74" s="87">
        <f>SUM(I66:I73)</f>
        <v>62344</v>
      </c>
      <c r="J74" s="87">
        <f>SUM(J66:J73)</f>
        <v>100</v>
      </c>
      <c r="K74" s="87"/>
      <c r="L74" s="87">
        <f>SUM(L66:L73)</f>
        <v>11197</v>
      </c>
      <c r="M74" s="87">
        <f>SUM(M66:M73)</f>
        <v>100</v>
      </c>
      <c r="N74" s="87"/>
      <c r="O74" s="87"/>
      <c r="P74" s="87"/>
      <c r="Q74" s="87"/>
      <c r="R74" s="87">
        <f>SUM(R66:R73)</f>
        <v>528598</v>
      </c>
      <c r="S74" s="87">
        <f>SUM(S66:S73)</f>
        <v>100</v>
      </c>
    </row>
    <row r="75" spans="1:19" ht="12.75">
      <c r="A75" s="47"/>
      <c r="B75" s="4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1:19" ht="15.75" customHeight="1">
      <c r="A76" s="101" t="s">
        <v>77</v>
      </c>
      <c r="B76" s="101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89"/>
    </row>
    <row r="77" spans="1:19" ht="15.75" customHeight="1">
      <c r="A77" s="28" t="s">
        <v>5</v>
      </c>
      <c r="B77" s="28"/>
      <c r="C77" s="133" t="s">
        <v>10</v>
      </c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13"/>
      <c r="R77" s="133" t="s">
        <v>14</v>
      </c>
      <c r="S77" s="133"/>
    </row>
    <row r="78" spans="1:19" ht="15.75" customHeight="1">
      <c r="A78" s="42"/>
      <c r="B78" s="42"/>
      <c r="C78" s="139" t="s">
        <v>62</v>
      </c>
      <c r="D78" s="140"/>
      <c r="E78" s="111"/>
      <c r="F78" s="129" t="s">
        <v>63</v>
      </c>
      <c r="G78" s="129"/>
      <c r="H78" s="111"/>
      <c r="I78" s="129" t="s">
        <v>64</v>
      </c>
      <c r="J78" s="129"/>
      <c r="K78" s="111"/>
      <c r="L78" s="129" t="s">
        <v>142</v>
      </c>
      <c r="M78" s="162"/>
      <c r="N78" s="111"/>
      <c r="O78" s="163"/>
      <c r="P78" s="164"/>
      <c r="Q78" s="114"/>
      <c r="R78" s="114"/>
      <c r="S78" s="114"/>
    </row>
    <row r="79" spans="1:19" ht="15.75" customHeight="1">
      <c r="A79" s="30"/>
      <c r="B79" s="30"/>
      <c r="C79" s="115" t="s">
        <v>6</v>
      </c>
      <c r="D79" s="115" t="s">
        <v>7</v>
      </c>
      <c r="E79" s="115"/>
      <c r="F79" s="115" t="s">
        <v>6</v>
      </c>
      <c r="G79" s="115" t="s">
        <v>7</v>
      </c>
      <c r="H79" s="115"/>
      <c r="I79" s="115" t="s">
        <v>6</v>
      </c>
      <c r="J79" s="115" t="s">
        <v>7</v>
      </c>
      <c r="K79" s="115"/>
      <c r="L79" s="115" t="s">
        <v>6</v>
      </c>
      <c r="M79" s="115" t="s">
        <v>7</v>
      </c>
      <c r="N79" s="115"/>
      <c r="O79" s="115"/>
      <c r="P79" s="115"/>
      <c r="Q79" s="115"/>
      <c r="R79" s="115" t="s">
        <v>6</v>
      </c>
      <c r="S79" s="115" t="s">
        <v>7</v>
      </c>
    </row>
    <row r="80" spans="1:19" ht="15.75" customHeight="1">
      <c r="A80" s="132" t="s">
        <v>48</v>
      </c>
      <c r="B80" s="132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1:19" ht="20.25" customHeight="1">
      <c r="A81" s="100" t="s">
        <v>4</v>
      </c>
      <c r="B81" s="100"/>
      <c r="C81" s="87"/>
      <c r="D81" s="73"/>
      <c r="E81" s="87"/>
      <c r="F81" s="87"/>
      <c r="G81" s="73"/>
      <c r="H81" s="87"/>
      <c r="I81" s="87"/>
      <c r="J81" s="73"/>
      <c r="K81" s="87"/>
      <c r="L81" s="87"/>
      <c r="M81" s="73"/>
      <c r="N81" s="87"/>
      <c r="O81" s="87"/>
      <c r="P81" s="73"/>
      <c r="Q81" s="87"/>
      <c r="R81" s="87"/>
      <c r="S81" s="73"/>
    </row>
    <row r="82" spans="1:19" ht="12.75">
      <c r="A82" s="6" t="s">
        <v>65</v>
      </c>
      <c r="B82" s="6"/>
      <c r="C82" s="73">
        <v>38044</v>
      </c>
      <c r="D82" s="73">
        <f>ROUND(C82/$C$92*100,0)</f>
        <v>23</v>
      </c>
      <c r="E82" s="73"/>
      <c r="F82" s="73">
        <v>37011</v>
      </c>
      <c r="G82" s="73">
        <f aca="true" t="shared" si="30" ref="G82:G90">ROUND(F82/$F$92*100,0)</f>
        <v>28</v>
      </c>
      <c r="H82" s="73"/>
      <c r="I82" s="73">
        <v>17383</v>
      </c>
      <c r="J82" s="73">
        <f>ROUND(I82/$I$92*100,0)</f>
        <v>36</v>
      </c>
      <c r="K82" s="73"/>
      <c r="L82" s="73">
        <v>4433</v>
      </c>
      <c r="M82" s="73">
        <f aca="true" t="shared" si="31" ref="M82:M91">ROUND(L82/$L$92*100,0)</f>
        <v>52</v>
      </c>
      <c r="N82" s="73"/>
      <c r="O82" s="73"/>
      <c r="P82" s="73"/>
      <c r="Q82" s="73"/>
      <c r="R82" s="73">
        <v>96871</v>
      </c>
      <c r="S82" s="73">
        <f aca="true" t="shared" si="32" ref="S82:S91">ROUND(R82/$R$92*100,0)</f>
        <v>27</v>
      </c>
    </row>
    <row r="83" spans="1:19" ht="12.75">
      <c r="A83" s="6" t="s">
        <v>66</v>
      </c>
      <c r="B83" s="6"/>
      <c r="C83" s="73">
        <v>33396</v>
      </c>
      <c r="D83" s="73">
        <f>ROUND(C83/$C$92*100,0)</f>
        <v>20</v>
      </c>
      <c r="E83" s="73"/>
      <c r="F83" s="73">
        <v>27448</v>
      </c>
      <c r="G83" s="73">
        <f t="shared" si="30"/>
        <v>21</v>
      </c>
      <c r="H83" s="73"/>
      <c r="I83" s="73">
        <v>10319</v>
      </c>
      <c r="J83" s="73">
        <f>ROUND(I83/$I$92*100,0)</f>
        <v>22</v>
      </c>
      <c r="K83" s="73"/>
      <c r="L83" s="73">
        <v>2282</v>
      </c>
      <c r="M83" s="73">
        <f t="shared" si="31"/>
        <v>27</v>
      </c>
      <c r="N83" s="73"/>
      <c r="O83" s="73"/>
      <c r="P83" s="73"/>
      <c r="Q83" s="73"/>
      <c r="R83" s="73">
        <v>73445</v>
      </c>
      <c r="S83" s="73">
        <f t="shared" si="32"/>
        <v>21</v>
      </c>
    </row>
    <row r="84" spans="1:19" ht="12.75">
      <c r="A84" s="6" t="s">
        <v>67</v>
      </c>
      <c r="B84" s="6"/>
      <c r="C84" s="73">
        <v>30219</v>
      </c>
      <c r="D84" s="73">
        <f>ROUND(C84/$C$92*100,0)</f>
        <v>18</v>
      </c>
      <c r="E84" s="73"/>
      <c r="F84" s="73">
        <v>25056</v>
      </c>
      <c r="G84" s="73">
        <f t="shared" si="30"/>
        <v>19</v>
      </c>
      <c r="H84" s="73"/>
      <c r="I84" s="73">
        <v>9027</v>
      </c>
      <c r="J84" s="73">
        <f>ROUND(I84/$I$92*100,0)</f>
        <v>19</v>
      </c>
      <c r="K84" s="73"/>
      <c r="L84" s="73">
        <v>1092</v>
      </c>
      <c r="M84" s="73">
        <f t="shared" si="31"/>
        <v>13</v>
      </c>
      <c r="N84" s="73"/>
      <c r="O84" s="73"/>
      <c r="P84" s="73"/>
      <c r="Q84" s="73"/>
      <c r="R84" s="73">
        <v>65394</v>
      </c>
      <c r="S84" s="73">
        <f t="shared" si="32"/>
        <v>18</v>
      </c>
    </row>
    <row r="85" spans="1:19" ht="12.75">
      <c r="A85" s="6" t="s">
        <v>68</v>
      </c>
      <c r="B85" s="6"/>
      <c r="C85" s="73">
        <v>29722</v>
      </c>
      <c r="D85" s="73">
        <f>ROUND(C85/$C$92*100,0)</f>
        <v>18</v>
      </c>
      <c r="E85" s="73"/>
      <c r="F85" s="73">
        <v>21359</v>
      </c>
      <c r="G85" s="73">
        <f t="shared" si="30"/>
        <v>16</v>
      </c>
      <c r="H85" s="73"/>
      <c r="I85" s="73">
        <v>6410</v>
      </c>
      <c r="J85" s="73">
        <f>ROUND(I85/$I$92*100,0)</f>
        <v>13</v>
      </c>
      <c r="K85" s="73"/>
      <c r="L85" s="73">
        <v>421</v>
      </c>
      <c r="M85" s="73">
        <f t="shared" si="31"/>
        <v>5</v>
      </c>
      <c r="N85" s="73"/>
      <c r="O85" s="73"/>
      <c r="P85" s="73"/>
      <c r="Q85" s="73"/>
      <c r="R85" s="73">
        <v>57912</v>
      </c>
      <c r="S85" s="73">
        <f t="shared" si="32"/>
        <v>16</v>
      </c>
    </row>
    <row r="86" spans="1:19" ht="12.75">
      <c r="A86" s="6" t="s">
        <v>69</v>
      </c>
      <c r="B86" s="6"/>
      <c r="C86" s="73">
        <v>18422</v>
      </c>
      <c r="D86" s="73">
        <f>ROUND(C86/$C$92*100,0)</f>
        <v>11</v>
      </c>
      <c r="E86" s="73"/>
      <c r="F86" s="73">
        <v>11222</v>
      </c>
      <c r="G86" s="73">
        <f t="shared" si="30"/>
        <v>9</v>
      </c>
      <c r="H86" s="73"/>
      <c r="I86" s="73">
        <v>3016</v>
      </c>
      <c r="J86" s="73">
        <f>ROUND(I86/$I$92*100,0)</f>
        <v>6</v>
      </c>
      <c r="K86" s="73"/>
      <c r="L86" s="73">
        <v>140</v>
      </c>
      <c r="M86" s="73">
        <f t="shared" si="31"/>
        <v>2</v>
      </c>
      <c r="N86" s="73"/>
      <c r="O86" s="73"/>
      <c r="P86" s="73"/>
      <c r="Q86" s="73"/>
      <c r="R86" s="73">
        <v>32800</v>
      </c>
      <c r="S86" s="73">
        <f t="shared" si="32"/>
        <v>9</v>
      </c>
    </row>
    <row r="87" spans="1:19" ht="12.75">
      <c r="A87" s="6" t="s">
        <v>70</v>
      </c>
      <c r="B87" s="6"/>
      <c r="C87" s="73">
        <v>9317</v>
      </c>
      <c r="D87" s="73">
        <v>5</v>
      </c>
      <c r="E87" s="73"/>
      <c r="F87" s="73">
        <v>4946</v>
      </c>
      <c r="G87" s="73">
        <f t="shared" si="30"/>
        <v>4</v>
      </c>
      <c r="H87" s="73"/>
      <c r="I87" s="73">
        <v>1148</v>
      </c>
      <c r="J87" s="73">
        <v>3</v>
      </c>
      <c r="K87" s="73"/>
      <c r="L87" s="73">
        <v>54</v>
      </c>
      <c r="M87" s="73">
        <f t="shared" si="31"/>
        <v>1</v>
      </c>
      <c r="N87" s="73"/>
      <c r="O87" s="73"/>
      <c r="P87" s="73"/>
      <c r="Q87" s="73"/>
      <c r="R87" s="73">
        <v>15465</v>
      </c>
      <c r="S87" s="73">
        <f t="shared" si="32"/>
        <v>4</v>
      </c>
    </row>
    <row r="88" spans="1:19" ht="12.75">
      <c r="A88" s="6" t="s">
        <v>71</v>
      </c>
      <c r="B88" s="6"/>
      <c r="C88" s="73">
        <v>3385</v>
      </c>
      <c r="D88" s="73">
        <f>ROUND(C88/$C$92*100,0)</f>
        <v>2</v>
      </c>
      <c r="E88" s="73"/>
      <c r="F88" s="73">
        <v>1952</v>
      </c>
      <c r="G88" s="73">
        <f t="shared" si="30"/>
        <v>1</v>
      </c>
      <c r="H88" s="73"/>
      <c r="I88" s="73">
        <v>386</v>
      </c>
      <c r="J88" s="73">
        <f>ROUND(I88/$I$92*100,0)</f>
        <v>1</v>
      </c>
      <c r="K88" s="73"/>
      <c r="L88" s="73">
        <v>18</v>
      </c>
      <c r="M88" s="73">
        <f t="shared" si="31"/>
        <v>0</v>
      </c>
      <c r="N88" s="73"/>
      <c r="O88" s="73"/>
      <c r="P88" s="73"/>
      <c r="Q88" s="73"/>
      <c r="R88" s="73">
        <v>5741</v>
      </c>
      <c r="S88" s="73">
        <f t="shared" si="32"/>
        <v>2</v>
      </c>
    </row>
    <row r="89" spans="1:19" ht="12.75">
      <c r="A89" s="6" t="s">
        <v>72</v>
      </c>
      <c r="B89" s="6"/>
      <c r="C89" s="73">
        <v>1328</v>
      </c>
      <c r="D89" s="73">
        <f>ROUND(C89/$C$92*100,0)</f>
        <v>1</v>
      </c>
      <c r="E89" s="73"/>
      <c r="F89" s="73">
        <v>846</v>
      </c>
      <c r="G89" s="73">
        <f t="shared" si="30"/>
        <v>1</v>
      </c>
      <c r="H89" s="73"/>
      <c r="I89" s="73">
        <v>137</v>
      </c>
      <c r="J89" s="73">
        <f>ROUND(I89/$I$92*100,0)</f>
        <v>0</v>
      </c>
      <c r="K89" s="73"/>
      <c r="L89" s="73">
        <v>15</v>
      </c>
      <c r="M89" s="73">
        <f t="shared" si="31"/>
        <v>0</v>
      </c>
      <c r="N89" s="73"/>
      <c r="O89" s="73"/>
      <c r="P89" s="73"/>
      <c r="Q89" s="73"/>
      <c r="R89" s="73">
        <v>2326</v>
      </c>
      <c r="S89" s="73">
        <f t="shared" si="32"/>
        <v>1</v>
      </c>
    </row>
    <row r="90" spans="1:19" ht="12.75">
      <c r="A90" s="6" t="s">
        <v>73</v>
      </c>
      <c r="B90" s="6"/>
      <c r="C90" s="73">
        <v>1291</v>
      </c>
      <c r="D90" s="73">
        <f>ROUND(C90/$C$92*100,0)</f>
        <v>1</v>
      </c>
      <c r="E90" s="73"/>
      <c r="F90" s="73">
        <v>670</v>
      </c>
      <c r="G90" s="73">
        <f t="shared" si="30"/>
        <v>1</v>
      </c>
      <c r="H90" s="73"/>
      <c r="I90" s="73">
        <v>85</v>
      </c>
      <c r="J90" s="73">
        <f>ROUND(I90/$I$92*100,0)</f>
        <v>0</v>
      </c>
      <c r="K90" s="73"/>
      <c r="L90" s="73">
        <v>11</v>
      </c>
      <c r="M90" s="73">
        <f t="shared" si="31"/>
        <v>0</v>
      </c>
      <c r="N90" s="73"/>
      <c r="O90" s="73"/>
      <c r="P90" s="73"/>
      <c r="Q90" s="73"/>
      <c r="R90" s="73">
        <v>2057</v>
      </c>
      <c r="S90" s="73">
        <f t="shared" si="32"/>
        <v>1</v>
      </c>
    </row>
    <row r="91" spans="1:19" ht="12.75">
      <c r="A91" s="6" t="s">
        <v>144</v>
      </c>
      <c r="B91" s="6"/>
      <c r="C91" s="73">
        <v>1049</v>
      </c>
      <c r="D91" s="73">
        <f>ROUND(C91/$C$92*100,0)</f>
        <v>1</v>
      </c>
      <c r="E91" s="73"/>
      <c r="F91" s="73">
        <v>666</v>
      </c>
      <c r="G91" s="73">
        <v>0</v>
      </c>
      <c r="H91" s="73"/>
      <c r="I91" s="73">
        <v>66</v>
      </c>
      <c r="J91" s="73">
        <f>ROUND(I91/$I$92*100,0)</f>
        <v>0</v>
      </c>
      <c r="K91" s="73"/>
      <c r="L91" s="73">
        <v>6</v>
      </c>
      <c r="M91" s="73">
        <f t="shared" si="31"/>
        <v>0</v>
      </c>
      <c r="N91" s="73"/>
      <c r="O91" s="73"/>
      <c r="P91" s="73"/>
      <c r="Q91" s="73"/>
      <c r="R91" s="73">
        <v>1787</v>
      </c>
      <c r="S91" s="73">
        <f t="shared" si="32"/>
        <v>1</v>
      </c>
    </row>
    <row r="92" spans="1:19" ht="15.75" customHeight="1">
      <c r="A92" s="47" t="s">
        <v>14</v>
      </c>
      <c r="B92" s="47"/>
      <c r="C92" s="87">
        <f>SUM(C82:C91)</f>
        <v>166173</v>
      </c>
      <c r="D92" s="87">
        <f>SUM(D82:D91)</f>
        <v>100</v>
      </c>
      <c r="E92" s="87"/>
      <c r="F92" s="87">
        <f>SUM(F82:F91)</f>
        <v>131176</v>
      </c>
      <c r="G92" s="87">
        <f>SUM(G82:G91)</f>
        <v>100</v>
      </c>
      <c r="H92" s="87"/>
      <c r="I92" s="87">
        <f>SUM(I82:I91)</f>
        <v>47977</v>
      </c>
      <c r="J92" s="87">
        <f>SUM(J82:J91)</f>
        <v>100</v>
      </c>
      <c r="K92" s="87"/>
      <c r="L92" s="87">
        <f>SUM(L82:L91)</f>
        <v>8472</v>
      </c>
      <c r="M92" s="87">
        <f>SUM(M82:M91)</f>
        <v>100</v>
      </c>
      <c r="N92" s="87"/>
      <c r="O92" s="87"/>
      <c r="P92" s="87"/>
      <c r="Q92" s="87"/>
      <c r="R92" s="87">
        <f>SUM(R82:R91)</f>
        <v>353798</v>
      </c>
      <c r="S92" s="87">
        <f>SUM(S82:S91)</f>
        <v>100</v>
      </c>
    </row>
    <row r="93" spans="1:19" ht="15.75" customHeight="1">
      <c r="A93" s="47"/>
      <c r="B93" s="47"/>
      <c r="C93" s="87"/>
      <c r="D93" s="83"/>
      <c r="E93" s="87"/>
      <c r="F93" s="87"/>
      <c r="G93" s="73"/>
      <c r="H93" s="87"/>
      <c r="I93" s="87"/>
      <c r="J93" s="83"/>
      <c r="K93" s="87"/>
      <c r="L93" s="87"/>
      <c r="M93" s="73"/>
      <c r="N93" s="87"/>
      <c r="O93" s="87"/>
      <c r="P93" s="73"/>
      <c r="Q93" s="87"/>
      <c r="R93" s="87"/>
      <c r="S93" s="83"/>
    </row>
    <row r="94" spans="1:19" ht="20.25" customHeight="1">
      <c r="A94" s="100" t="s">
        <v>3</v>
      </c>
      <c r="B94" s="100"/>
      <c r="C94" s="87"/>
      <c r="D94" s="73"/>
      <c r="E94" s="87"/>
      <c r="F94" s="87"/>
      <c r="G94" s="73"/>
      <c r="H94" s="87"/>
      <c r="I94" s="87"/>
      <c r="J94" s="73"/>
      <c r="K94" s="87"/>
      <c r="L94" s="87"/>
      <c r="M94" s="73"/>
      <c r="N94" s="87"/>
      <c r="O94" s="87"/>
      <c r="P94" s="73"/>
      <c r="Q94" s="87"/>
      <c r="R94" s="87"/>
      <c r="S94" s="73"/>
    </row>
    <row r="95" spans="1:19" ht="12.75">
      <c r="A95" s="6" t="s">
        <v>65</v>
      </c>
      <c r="B95" s="6"/>
      <c r="C95" s="73">
        <v>33419</v>
      </c>
      <c r="D95" s="73">
        <f aca="true" t="shared" si="33" ref="D95:D105">ROUND(C95/$C$106*100,0)</f>
        <v>27</v>
      </c>
      <c r="E95" s="73"/>
      <c r="F95" s="73">
        <v>26410</v>
      </c>
      <c r="G95" s="73">
        <f aca="true" t="shared" si="34" ref="G95:G105">ROUND(F95/$F$106*100,0)</f>
        <v>27</v>
      </c>
      <c r="H95" s="73"/>
      <c r="I95" s="73">
        <v>8359</v>
      </c>
      <c r="J95" s="73">
        <f aca="true" t="shared" si="35" ref="J95:J105">ROUND(I95/$I$106*100,0)</f>
        <v>41</v>
      </c>
      <c r="K95" s="73"/>
      <c r="L95" s="73">
        <v>2030</v>
      </c>
      <c r="M95" s="73">
        <f aca="true" t="shared" si="36" ref="M95:M105">ROUND(L95/$L$106*100,0)</f>
        <v>56</v>
      </c>
      <c r="N95" s="73"/>
      <c r="O95" s="73"/>
      <c r="P95" s="73"/>
      <c r="Q95" s="73"/>
      <c r="R95" s="73">
        <v>70218</v>
      </c>
      <c r="S95" s="73">
        <f aca="true" t="shared" si="37" ref="S95:S105">ROUND(R95/$R$106*100,0)</f>
        <v>29</v>
      </c>
    </row>
    <row r="96" spans="1:19" ht="12.75">
      <c r="A96" s="6" t="s">
        <v>66</v>
      </c>
      <c r="B96" s="6"/>
      <c r="C96" s="73">
        <v>25926</v>
      </c>
      <c r="D96" s="73">
        <f t="shared" si="33"/>
        <v>21</v>
      </c>
      <c r="E96" s="73"/>
      <c r="F96" s="73">
        <v>20853</v>
      </c>
      <c r="G96" s="73">
        <f t="shared" si="34"/>
        <v>22</v>
      </c>
      <c r="H96" s="73"/>
      <c r="I96" s="73">
        <v>4448</v>
      </c>
      <c r="J96" s="73">
        <f t="shared" si="35"/>
        <v>22</v>
      </c>
      <c r="K96" s="73"/>
      <c r="L96" s="73">
        <v>952</v>
      </c>
      <c r="M96" s="73">
        <f t="shared" si="36"/>
        <v>26</v>
      </c>
      <c r="N96" s="73"/>
      <c r="O96" s="73"/>
      <c r="P96" s="73"/>
      <c r="Q96" s="73"/>
      <c r="R96" s="73">
        <v>52179</v>
      </c>
      <c r="S96" s="73">
        <f t="shared" si="37"/>
        <v>21</v>
      </c>
    </row>
    <row r="97" spans="1:19" ht="12.75">
      <c r="A97" s="6" t="s">
        <v>67</v>
      </c>
      <c r="B97" s="6"/>
      <c r="C97" s="73">
        <v>20837</v>
      </c>
      <c r="D97" s="73">
        <f t="shared" si="33"/>
        <v>17</v>
      </c>
      <c r="E97" s="73"/>
      <c r="F97" s="73">
        <v>18419</v>
      </c>
      <c r="G97" s="73">
        <f t="shared" si="34"/>
        <v>19</v>
      </c>
      <c r="H97" s="73"/>
      <c r="I97" s="73">
        <v>3462</v>
      </c>
      <c r="J97" s="73">
        <f t="shared" si="35"/>
        <v>17</v>
      </c>
      <c r="K97" s="73"/>
      <c r="L97" s="73">
        <v>359</v>
      </c>
      <c r="M97" s="73">
        <f t="shared" si="36"/>
        <v>10</v>
      </c>
      <c r="N97" s="73"/>
      <c r="O97" s="73"/>
      <c r="P97" s="73"/>
      <c r="Q97" s="73"/>
      <c r="R97" s="73">
        <v>43077</v>
      </c>
      <c r="S97" s="73">
        <f t="shared" si="37"/>
        <v>18</v>
      </c>
    </row>
    <row r="98" spans="1:19" ht="12.75">
      <c r="A98" s="6" t="s">
        <v>68</v>
      </c>
      <c r="B98" s="6"/>
      <c r="C98" s="73">
        <v>17834</v>
      </c>
      <c r="D98" s="73">
        <v>14</v>
      </c>
      <c r="E98" s="73"/>
      <c r="F98" s="73">
        <v>14229</v>
      </c>
      <c r="G98" s="73">
        <f t="shared" si="34"/>
        <v>15</v>
      </c>
      <c r="H98" s="73"/>
      <c r="I98" s="73">
        <v>2083</v>
      </c>
      <c r="J98" s="73">
        <f t="shared" si="35"/>
        <v>10</v>
      </c>
      <c r="K98" s="73"/>
      <c r="L98" s="73">
        <v>148</v>
      </c>
      <c r="M98" s="73">
        <f t="shared" si="36"/>
        <v>4</v>
      </c>
      <c r="N98" s="73"/>
      <c r="O98" s="73"/>
      <c r="P98" s="73"/>
      <c r="Q98" s="73"/>
      <c r="R98" s="73">
        <v>34294</v>
      </c>
      <c r="S98" s="73">
        <f t="shared" si="37"/>
        <v>14</v>
      </c>
    </row>
    <row r="99" spans="1:19" ht="12.75">
      <c r="A99" s="6" t="s">
        <v>69</v>
      </c>
      <c r="B99" s="6"/>
      <c r="C99" s="73">
        <v>13774</v>
      </c>
      <c r="D99" s="73">
        <f t="shared" si="33"/>
        <v>11</v>
      </c>
      <c r="E99" s="73"/>
      <c r="F99" s="73">
        <v>8442</v>
      </c>
      <c r="G99" s="73">
        <f t="shared" si="34"/>
        <v>9</v>
      </c>
      <c r="H99" s="73"/>
      <c r="I99" s="73">
        <v>1142</v>
      </c>
      <c r="J99" s="73">
        <f t="shared" si="35"/>
        <v>6</v>
      </c>
      <c r="K99" s="73"/>
      <c r="L99" s="73">
        <v>63</v>
      </c>
      <c r="M99" s="73">
        <f t="shared" si="36"/>
        <v>2</v>
      </c>
      <c r="N99" s="73"/>
      <c r="O99" s="73"/>
      <c r="P99" s="73"/>
      <c r="Q99" s="73"/>
      <c r="R99" s="73">
        <v>23421</v>
      </c>
      <c r="S99" s="73">
        <f t="shared" si="37"/>
        <v>10</v>
      </c>
    </row>
    <row r="100" spans="1:19" ht="12.75">
      <c r="A100" s="6" t="s">
        <v>70</v>
      </c>
      <c r="B100" s="6"/>
      <c r="C100" s="73">
        <v>6821</v>
      </c>
      <c r="D100" s="73">
        <f t="shared" si="33"/>
        <v>6</v>
      </c>
      <c r="E100" s="73"/>
      <c r="F100" s="73">
        <v>4240</v>
      </c>
      <c r="G100" s="73">
        <f t="shared" si="34"/>
        <v>4</v>
      </c>
      <c r="H100" s="73"/>
      <c r="I100" s="73">
        <v>521</v>
      </c>
      <c r="J100" s="73">
        <f t="shared" si="35"/>
        <v>3</v>
      </c>
      <c r="K100" s="73"/>
      <c r="L100" s="73">
        <v>32</v>
      </c>
      <c r="M100" s="73">
        <f t="shared" si="36"/>
        <v>1</v>
      </c>
      <c r="N100" s="73"/>
      <c r="O100" s="73"/>
      <c r="P100" s="73"/>
      <c r="Q100" s="73"/>
      <c r="R100" s="73">
        <v>11614</v>
      </c>
      <c r="S100" s="73">
        <f t="shared" si="37"/>
        <v>5</v>
      </c>
    </row>
    <row r="101" spans="1:19" ht="12.75">
      <c r="A101" s="6" t="s">
        <v>71</v>
      </c>
      <c r="B101" s="6"/>
      <c r="C101" s="73">
        <v>2230</v>
      </c>
      <c r="D101" s="73">
        <f t="shared" si="33"/>
        <v>2</v>
      </c>
      <c r="E101" s="73"/>
      <c r="F101" s="73">
        <v>1759</v>
      </c>
      <c r="G101" s="73">
        <f t="shared" si="34"/>
        <v>2</v>
      </c>
      <c r="H101" s="73"/>
      <c r="I101" s="73">
        <v>219</v>
      </c>
      <c r="J101" s="73">
        <f t="shared" si="35"/>
        <v>1</v>
      </c>
      <c r="K101" s="73"/>
      <c r="L101" s="73">
        <v>17</v>
      </c>
      <c r="M101" s="73">
        <v>1</v>
      </c>
      <c r="N101" s="73"/>
      <c r="O101" s="73"/>
      <c r="P101" s="73"/>
      <c r="Q101" s="73"/>
      <c r="R101" s="73">
        <v>4225</v>
      </c>
      <c r="S101" s="73">
        <f t="shared" si="37"/>
        <v>2</v>
      </c>
    </row>
    <row r="102" spans="1:19" ht="12.75">
      <c r="A102" s="6" t="s">
        <v>72</v>
      </c>
      <c r="B102" s="6"/>
      <c r="C102" s="73">
        <v>734</v>
      </c>
      <c r="D102" s="73">
        <f t="shared" si="33"/>
        <v>1</v>
      </c>
      <c r="E102" s="73"/>
      <c r="F102" s="73">
        <v>674</v>
      </c>
      <c r="G102" s="73">
        <f t="shared" si="34"/>
        <v>1</v>
      </c>
      <c r="H102" s="73"/>
      <c r="I102" s="73">
        <v>100</v>
      </c>
      <c r="J102" s="73">
        <f t="shared" si="35"/>
        <v>0</v>
      </c>
      <c r="K102" s="73"/>
      <c r="L102" s="73">
        <v>9</v>
      </c>
      <c r="M102" s="73">
        <f t="shared" si="36"/>
        <v>0</v>
      </c>
      <c r="N102" s="73"/>
      <c r="O102" s="73"/>
      <c r="P102" s="73"/>
      <c r="Q102" s="73"/>
      <c r="R102" s="73">
        <v>1517</v>
      </c>
      <c r="S102" s="73">
        <f t="shared" si="37"/>
        <v>1</v>
      </c>
    </row>
    <row r="103" spans="1:19" ht="12.75">
      <c r="A103" s="6" t="s">
        <v>73</v>
      </c>
      <c r="B103" s="6"/>
      <c r="C103" s="73">
        <v>746</v>
      </c>
      <c r="D103" s="73">
        <f t="shared" si="33"/>
        <v>1</v>
      </c>
      <c r="E103" s="73"/>
      <c r="F103" s="73">
        <v>527</v>
      </c>
      <c r="G103" s="73">
        <f t="shared" si="34"/>
        <v>1</v>
      </c>
      <c r="H103" s="73"/>
      <c r="I103" s="73">
        <v>92</v>
      </c>
      <c r="J103" s="73">
        <f t="shared" si="35"/>
        <v>0</v>
      </c>
      <c r="K103" s="73"/>
      <c r="L103" s="73">
        <v>10</v>
      </c>
      <c r="M103" s="73">
        <f t="shared" si="36"/>
        <v>0</v>
      </c>
      <c r="N103" s="73"/>
      <c r="O103" s="73"/>
      <c r="P103" s="73"/>
      <c r="Q103" s="73"/>
      <c r="R103" s="73">
        <v>1375</v>
      </c>
      <c r="S103" s="73">
        <v>0</v>
      </c>
    </row>
    <row r="104" spans="1:19" ht="12.75">
      <c r="A104" s="6" t="s">
        <v>74</v>
      </c>
      <c r="B104" s="6"/>
      <c r="C104" s="73">
        <v>595</v>
      </c>
      <c r="D104" s="73">
        <f t="shared" si="33"/>
        <v>0</v>
      </c>
      <c r="E104" s="73"/>
      <c r="F104" s="73">
        <v>479</v>
      </c>
      <c r="G104" s="73">
        <f t="shared" si="34"/>
        <v>0</v>
      </c>
      <c r="H104" s="73"/>
      <c r="I104" s="73">
        <v>66</v>
      </c>
      <c r="J104" s="73">
        <f t="shared" si="35"/>
        <v>0</v>
      </c>
      <c r="K104" s="73"/>
      <c r="L104" s="73">
        <v>6</v>
      </c>
      <c r="M104" s="73">
        <f t="shared" si="36"/>
        <v>0</v>
      </c>
      <c r="N104" s="73"/>
      <c r="O104" s="73"/>
      <c r="P104" s="73"/>
      <c r="Q104" s="73"/>
      <c r="R104" s="73">
        <v>1146</v>
      </c>
      <c r="S104" s="73">
        <f t="shared" si="37"/>
        <v>0</v>
      </c>
    </row>
    <row r="105" spans="1:19" ht="12.75">
      <c r="A105" s="6" t="s">
        <v>75</v>
      </c>
      <c r="B105" s="6"/>
      <c r="C105" s="73">
        <v>10</v>
      </c>
      <c r="D105" s="73">
        <f t="shared" si="33"/>
        <v>0</v>
      </c>
      <c r="E105" s="73"/>
      <c r="F105" s="73">
        <v>20</v>
      </c>
      <c r="G105" s="73">
        <f t="shared" si="34"/>
        <v>0</v>
      </c>
      <c r="H105" s="73"/>
      <c r="I105" s="73">
        <v>0</v>
      </c>
      <c r="J105" s="73">
        <f t="shared" si="35"/>
        <v>0</v>
      </c>
      <c r="K105" s="73"/>
      <c r="L105" s="73">
        <v>0</v>
      </c>
      <c r="M105" s="73">
        <f t="shared" si="36"/>
        <v>0</v>
      </c>
      <c r="N105" s="73"/>
      <c r="O105" s="73"/>
      <c r="P105" s="73"/>
      <c r="Q105" s="73"/>
      <c r="R105" s="73">
        <v>30</v>
      </c>
      <c r="S105" s="73">
        <f t="shared" si="37"/>
        <v>0</v>
      </c>
    </row>
    <row r="106" spans="1:19" ht="15.75" customHeight="1">
      <c r="A106" s="47" t="s">
        <v>14</v>
      </c>
      <c r="B106" s="47"/>
      <c r="C106" s="87">
        <f>SUM(C95:C105)</f>
        <v>122926</v>
      </c>
      <c r="D106" s="87">
        <f>SUM(D95:D105)</f>
        <v>100</v>
      </c>
      <c r="E106" s="87"/>
      <c r="F106" s="87">
        <f>SUM(F95:F105)</f>
        <v>96052</v>
      </c>
      <c r="G106" s="87">
        <f>SUM(G95:G105)</f>
        <v>100</v>
      </c>
      <c r="H106" s="87"/>
      <c r="I106" s="87">
        <f>SUM(I95:I105)</f>
        <v>20492</v>
      </c>
      <c r="J106" s="87">
        <f>SUM(J95:J105)</f>
        <v>100</v>
      </c>
      <c r="K106" s="87"/>
      <c r="L106" s="87">
        <f>SUM(L95:L105)</f>
        <v>3626</v>
      </c>
      <c r="M106" s="87">
        <f>SUM(M95:M105)</f>
        <v>100</v>
      </c>
      <c r="N106" s="87"/>
      <c r="O106" s="87"/>
      <c r="P106" s="87"/>
      <c r="Q106" s="87"/>
      <c r="R106" s="87">
        <f>SUM(R95:R105)</f>
        <v>243096</v>
      </c>
      <c r="S106" s="87">
        <f>SUM(S95:S105)</f>
        <v>100</v>
      </c>
    </row>
    <row r="107" spans="1:19" ht="15.75" customHeight="1">
      <c r="A107" s="47"/>
      <c r="B107" s="4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1:19" ht="30" customHeight="1">
      <c r="A108" s="100" t="s">
        <v>79</v>
      </c>
      <c r="B108" s="100"/>
      <c r="C108" s="87"/>
      <c r="D108" s="73"/>
      <c r="E108" s="87"/>
      <c r="F108" s="87"/>
      <c r="G108" s="73"/>
      <c r="H108" s="87"/>
      <c r="I108" s="87"/>
      <c r="J108" s="73"/>
      <c r="K108" s="87"/>
      <c r="L108" s="87"/>
      <c r="M108" s="73"/>
      <c r="N108" s="87"/>
      <c r="O108" s="87"/>
      <c r="P108" s="73"/>
      <c r="Q108" s="87"/>
      <c r="R108" s="87"/>
      <c r="S108" s="73"/>
    </row>
    <row r="109" spans="1:19" ht="12.75">
      <c r="A109" s="6" t="s">
        <v>65</v>
      </c>
      <c r="B109" s="6"/>
      <c r="C109" s="73">
        <v>71463</v>
      </c>
      <c r="D109" s="73">
        <f aca="true" t="shared" si="38" ref="D109:D117">ROUND(C109/$C$119*100,0)</f>
        <v>25</v>
      </c>
      <c r="E109" s="73"/>
      <c r="F109" s="73">
        <v>63421</v>
      </c>
      <c r="G109" s="73">
        <f aca="true" t="shared" si="39" ref="G109:G116">ROUND(F109/$F$119*100,0)</f>
        <v>28</v>
      </c>
      <c r="H109" s="73"/>
      <c r="I109" s="73">
        <v>25742</v>
      </c>
      <c r="J109" s="73">
        <f aca="true" t="shared" si="40" ref="J109:J118">ROUND(I109/$I$119*100,0)</f>
        <v>38</v>
      </c>
      <c r="K109" s="73"/>
      <c r="L109" s="73">
        <v>6463</v>
      </c>
      <c r="M109" s="73">
        <f aca="true" t="shared" si="41" ref="M109:M118">ROUND(L109/L$119*100,0)</f>
        <v>53</v>
      </c>
      <c r="N109" s="73"/>
      <c r="O109" s="73"/>
      <c r="P109" s="73"/>
      <c r="Q109" s="73"/>
      <c r="R109" s="73">
        <v>167089</v>
      </c>
      <c r="S109" s="73">
        <f aca="true" t="shared" si="42" ref="S109:S118">ROUND(R109/R$119*100,0)</f>
        <v>28</v>
      </c>
    </row>
    <row r="110" spans="1:19" ht="12.75">
      <c r="A110" s="6" t="s">
        <v>66</v>
      </c>
      <c r="B110" s="6"/>
      <c r="C110" s="73">
        <v>59322</v>
      </c>
      <c r="D110" s="73">
        <v>20</v>
      </c>
      <c r="E110" s="73"/>
      <c r="F110" s="73">
        <v>48301</v>
      </c>
      <c r="G110" s="73">
        <f t="shared" si="39"/>
        <v>21</v>
      </c>
      <c r="H110" s="73"/>
      <c r="I110" s="73">
        <v>14767</v>
      </c>
      <c r="J110" s="73">
        <f t="shared" si="40"/>
        <v>22</v>
      </c>
      <c r="K110" s="73"/>
      <c r="L110" s="73">
        <v>3234</v>
      </c>
      <c r="M110" s="73">
        <f t="shared" si="41"/>
        <v>27</v>
      </c>
      <c r="N110" s="73"/>
      <c r="O110" s="73"/>
      <c r="P110" s="73"/>
      <c r="Q110" s="73"/>
      <c r="R110" s="73">
        <v>125624</v>
      </c>
      <c r="S110" s="73">
        <f t="shared" si="42"/>
        <v>21</v>
      </c>
    </row>
    <row r="111" spans="1:19" ht="12.75">
      <c r="A111" s="6" t="s">
        <v>67</v>
      </c>
      <c r="B111" s="6"/>
      <c r="C111" s="73">
        <v>51056</v>
      </c>
      <c r="D111" s="73">
        <f t="shared" si="38"/>
        <v>18</v>
      </c>
      <c r="E111" s="73"/>
      <c r="F111" s="73">
        <v>43475</v>
      </c>
      <c r="G111" s="73">
        <f t="shared" si="39"/>
        <v>19</v>
      </c>
      <c r="H111" s="73"/>
      <c r="I111" s="73">
        <v>12489</v>
      </c>
      <c r="J111" s="73">
        <f t="shared" si="40"/>
        <v>18</v>
      </c>
      <c r="K111" s="73"/>
      <c r="L111" s="73">
        <v>1451</v>
      </c>
      <c r="M111" s="73">
        <f t="shared" si="41"/>
        <v>12</v>
      </c>
      <c r="N111" s="73"/>
      <c r="O111" s="73"/>
      <c r="P111" s="73"/>
      <c r="Q111" s="73"/>
      <c r="R111" s="73">
        <v>108471</v>
      </c>
      <c r="S111" s="73">
        <f t="shared" si="42"/>
        <v>18</v>
      </c>
    </row>
    <row r="112" spans="1:19" ht="12.75">
      <c r="A112" s="6" t="s">
        <v>68</v>
      </c>
      <c r="B112" s="6"/>
      <c r="C112" s="73">
        <v>47556</v>
      </c>
      <c r="D112" s="73">
        <f t="shared" si="38"/>
        <v>16</v>
      </c>
      <c r="E112" s="73"/>
      <c r="F112" s="73">
        <v>35588</v>
      </c>
      <c r="G112" s="73">
        <f t="shared" si="39"/>
        <v>16</v>
      </c>
      <c r="H112" s="73"/>
      <c r="I112" s="73">
        <v>8493</v>
      </c>
      <c r="J112" s="73">
        <f t="shared" si="40"/>
        <v>12</v>
      </c>
      <c r="K112" s="73"/>
      <c r="L112" s="73">
        <v>569</v>
      </c>
      <c r="M112" s="73">
        <f t="shared" si="41"/>
        <v>5</v>
      </c>
      <c r="N112" s="73"/>
      <c r="O112" s="73"/>
      <c r="P112" s="73"/>
      <c r="Q112" s="73"/>
      <c r="R112" s="73">
        <v>92206</v>
      </c>
      <c r="S112" s="73">
        <f t="shared" si="42"/>
        <v>15</v>
      </c>
    </row>
    <row r="113" spans="1:19" ht="12.75">
      <c r="A113" s="6" t="s">
        <v>69</v>
      </c>
      <c r="B113" s="6"/>
      <c r="C113" s="73">
        <v>32196</v>
      </c>
      <c r="D113" s="73">
        <f t="shared" si="38"/>
        <v>11</v>
      </c>
      <c r="E113" s="73"/>
      <c r="F113" s="73">
        <v>19664</v>
      </c>
      <c r="G113" s="73">
        <f t="shared" si="39"/>
        <v>9</v>
      </c>
      <c r="H113" s="73"/>
      <c r="I113" s="73">
        <v>4158</v>
      </c>
      <c r="J113" s="73">
        <f t="shared" si="40"/>
        <v>6</v>
      </c>
      <c r="K113" s="73"/>
      <c r="L113" s="73">
        <v>203</v>
      </c>
      <c r="M113" s="73">
        <f t="shared" si="41"/>
        <v>2</v>
      </c>
      <c r="N113" s="73"/>
      <c r="O113" s="73"/>
      <c r="P113" s="73"/>
      <c r="Q113" s="73"/>
      <c r="R113" s="73">
        <v>56221</v>
      </c>
      <c r="S113" s="73">
        <f t="shared" si="42"/>
        <v>9</v>
      </c>
    </row>
    <row r="114" spans="1:19" ht="12.75">
      <c r="A114" s="6" t="s">
        <v>70</v>
      </c>
      <c r="B114" s="6"/>
      <c r="C114" s="73">
        <v>16138</v>
      </c>
      <c r="D114" s="73">
        <f t="shared" si="38"/>
        <v>6</v>
      </c>
      <c r="E114" s="73"/>
      <c r="F114" s="73">
        <v>9186</v>
      </c>
      <c r="G114" s="73">
        <f t="shared" si="39"/>
        <v>4</v>
      </c>
      <c r="H114" s="73"/>
      <c r="I114" s="73">
        <v>1669</v>
      </c>
      <c r="J114" s="73">
        <v>3</v>
      </c>
      <c r="K114" s="73"/>
      <c r="L114" s="73">
        <v>86</v>
      </c>
      <c r="M114" s="73">
        <f t="shared" si="41"/>
        <v>1</v>
      </c>
      <c r="N114" s="73"/>
      <c r="O114" s="73"/>
      <c r="P114" s="73"/>
      <c r="Q114" s="73"/>
      <c r="R114" s="73">
        <v>27079</v>
      </c>
      <c r="S114" s="73">
        <f t="shared" si="42"/>
        <v>5</v>
      </c>
    </row>
    <row r="115" spans="1:19" ht="12.75">
      <c r="A115" s="6" t="s">
        <v>71</v>
      </c>
      <c r="B115" s="6"/>
      <c r="C115" s="73">
        <v>5615</v>
      </c>
      <c r="D115" s="73">
        <f t="shared" si="38"/>
        <v>2</v>
      </c>
      <c r="E115" s="73"/>
      <c r="F115" s="73">
        <v>3711</v>
      </c>
      <c r="G115" s="73">
        <f t="shared" si="39"/>
        <v>2</v>
      </c>
      <c r="H115" s="73"/>
      <c r="I115" s="73">
        <v>605</v>
      </c>
      <c r="J115" s="73">
        <f t="shared" si="40"/>
        <v>1</v>
      </c>
      <c r="K115" s="73"/>
      <c r="L115" s="73">
        <v>35</v>
      </c>
      <c r="M115" s="73">
        <f t="shared" si="41"/>
        <v>0</v>
      </c>
      <c r="N115" s="73"/>
      <c r="O115" s="73"/>
      <c r="P115" s="73"/>
      <c r="Q115" s="73"/>
      <c r="R115" s="73">
        <v>9966</v>
      </c>
      <c r="S115" s="73">
        <f t="shared" si="42"/>
        <v>2</v>
      </c>
    </row>
    <row r="116" spans="1:19" ht="12.75">
      <c r="A116" s="6" t="s">
        <v>72</v>
      </c>
      <c r="B116" s="6"/>
      <c r="C116" s="73">
        <v>2062</v>
      </c>
      <c r="D116" s="73">
        <f t="shared" si="38"/>
        <v>1</v>
      </c>
      <c r="E116" s="73"/>
      <c r="F116" s="73">
        <v>1520</v>
      </c>
      <c r="G116" s="73">
        <f t="shared" si="39"/>
        <v>1</v>
      </c>
      <c r="H116" s="73"/>
      <c r="I116" s="73">
        <v>237</v>
      </c>
      <c r="J116" s="73">
        <f t="shared" si="40"/>
        <v>0</v>
      </c>
      <c r="K116" s="73"/>
      <c r="L116" s="73">
        <v>24</v>
      </c>
      <c r="M116" s="73">
        <f t="shared" si="41"/>
        <v>0</v>
      </c>
      <c r="N116" s="73"/>
      <c r="O116" s="73"/>
      <c r="P116" s="73"/>
      <c r="Q116" s="73"/>
      <c r="R116" s="73">
        <v>3843</v>
      </c>
      <c r="S116" s="73">
        <f t="shared" si="42"/>
        <v>1</v>
      </c>
    </row>
    <row r="117" spans="1:19" ht="12.75">
      <c r="A117" s="6" t="s">
        <v>73</v>
      </c>
      <c r="B117" s="6"/>
      <c r="C117" s="73">
        <v>2037</v>
      </c>
      <c r="D117" s="73">
        <f t="shared" si="38"/>
        <v>1</v>
      </c>
      <c r="E117" s="73"/>
      <c r="F117" s="73">
        <v>1197</v>
      </c>
      <c r="G117" s="73">
        <v>0</v>
      </c>
      <c r="H117" s="73"/>
      <c r="I117" s="73">
        <v>177</v>
      </c>
      <c r="J117" s="73">
        <f t="shared" si="40"/>
        <v>0</v>
      </c>
      <c r="K117" s="73"/>
      <c r="L117" s="73">
        <v>21</v>
      </c>
      <c r="M117" s="73">
        <f t="shared" si="41"/>
        <v>0</v>
      </c>
      <c r="N117" s="73"/>
      <c r="O117" s="73"/>
      <c r="P117" s="73"/>
      <c r="Q117" s="73"/>
      <c r="R117" s="73">
        <v>3432</v>
      </c>
      <c r="S117" s="73">
        <f t="shared" si="42"/>
        <v>1</v>
      </c>
    </row>
    <row r="118" spans="1:19" ht="12.75">
      <c r="A118" s="6" t="s">
        <v>144</v>
      </c>
      <c r="B118" s="6"/>
      <c r="C118" s="73">
        <v>1654</v>
      </c>
      <c r="D118" s="73">
        <v>0</v>
      </c>
      <c r="E118" s="73"/>
      <c r="F118" s="73">
        <v>1165</v>
      </c>
      <c r="G118" s="73">
        <v>0</v>
      </c>
      <c r="H118" s="73"/>
      <c r="I118" s="73">
        <v>132</v>
      </c>
      <c r="J118" s="73">
        <f t="shared" si="40"/>
        <v>0</v>
      </c>
      <c r="K118" s="73"/>
      <c r="L118" s="73">
        <v>12</v>
      </c>
      <c r="M118" s="73">
        <f t="shared" si="41"/>
        <v>0</v>
      </c>
      <c r="N118" s="73"/>
      <c r="O118" s="73"/>
      <c r="P118" s="73"/>
      <c r="Q118" s="73"/>
      <c r="R118" s="73">
        <v>2963</v>
      </c>
      <c r="S118" s="73">
        <f t="shared" si="42"/>
        <v>0</v>
      </c>
    </row>
    <row r="119" spans="1:19" ht="15.75" customHeight="1">
      <c r="A119" s="46" t="s">
        <v>14</v>
      </c>
      <c r="B119" s="46"/>
      <c r="C119" s="74">
        <f>SUM(C109:C118)</f>
        <v>289099</v>
      </c>
      <c r="D119" s="74">
        <f>SUM(D109:D118)</f>
        <v>100</v>
      </c>
      <c r="E119" s="74"/>
      <c r="F119" s="74">
        <f>SUM(F109:F118)</f>
        <v>227228</v>
      </c>
      <c r="G119" s="74">
        <f>SUM(G109:G118)</f>
        <v>100</v>
      </c>
      <c r="H119" s="74"/>
      <c r="I119" s="74">
        <f>SUM(I109:I118)</f>
        <v>68469</v>
      </c>
      <c r="J119" s="74">
        <f>SUM(J109:J118)</f>
        <v>100</v>
      </c>
      <c r="K119" s="74"/>
      <c r="L119" s="74">
        <f>SUM(L109:L118)</f>
        <v>12098</v>
      </c>
      <c r="M119" s="74">
        <f>SUM(M109:M118)</f>
        <v>100</v>
      </c>
      <c r="N119" s="74"/>
      <c r="O119" s="74"/>
      <c r="P119" s="74"/>
      <c r="Q119" s="74"/>
      <c r="R119" s="74">
        <f>SUM(R109:R118)</f>
        <v>596894</v>
      </c>
      <c r="S119" s="74">
        <f>SUM(S109:S118)</f>
        <v>100</v>
      </c>
    </row>
    <row r="120" spans="1:19" ht="27.75" customHeight="1">
      <c r="A120" s="77"/>
      <c r="B120" s="1"/>
      <c r="C120" s="116"/>
      <c r="D120" s="116"/>
      <c r="E120" s="116"/>
      <c r="F120" s="116"/>
      <c r="G120" s="117"/>
      <c r="H120" s="116"/>
      <c r="I120" s="116"/>
      <c r="J120" s="117"/>
      <c r="K120" s="116"/>
      <c r="L120" s="116"/>
      <c r="M120" s="117"/>
      <c r="N120" s="116"/>
      <c r="O120" s="116"/>
      <c r="P120" s="116"/>
      <c r="Q120" s="116"/>
      <c r="R120" s="116"/>
      <c r="S120" s="118"/>
    </row>
    <row r="121" spans="1:13" ht="12.75">
      <c r="A121" s="165" t="s">
        <v>109</v>
      </c>
      <c r="B121" s="165"/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</row>
  </sheetData>
  <mergeCells count="27">
    <mergeCell ref="A121:M121"/>
    <mergeCell ref="O78:P78"/>
    <mergeCell ref="A80:B80"/>
    <mergeCell ref="C42:D42"/>
    <mergeCell ref="F42:G42"/>
    <mergeCell ref="I42:J42"/>
    <mergeCell ref="L42:M42"/>
    <mergeCell ref="A1:S1"/>
    <mergeCell ref="A3:S3"/>
    <mergeCell ref="C78:D78"/>
    <mergeCell ref="F78:G78"/>
    <mergeCell ref="I78:J78"/>
    <mergeCell ref="L78:M78"/>
    <mergeCell ref="O42:P42"/>
    <mergeCell ref="A44:B44"/>
    <mergeCell ref="C77:P77"/>
    <mergeCell ref="R77:S77"/>
    <mergeCell ref="C41:P41"/>
    <mergeCell ref="R41:S41"/>
    <mergeCell ref="C5:D5"/>
    <mergeCell ref="F5:G5"/>
    <mergeCell ref="I5:J5"/>
    <mergeCell ref="L5:M5"/>
    <mergeCell ref="C4:P4"/>
    <mergeCell ref="R4:S4"/>
    <mergeCell ref="O5:P5"/>
    <mergeCell ref="A7:B7"/>
  </mergeCells>
  <printOptions/>
  <pageMargins left="0.75" right="0.75" top="1" bottom="1" header="0.5" footer="0.5"/>
  <pageSetup horizontalDpi="600" verticalDpi="600" orientation="portrait" paperSize="9" scale="94" r:id="rId2"/>
  <rowBreaks count="2" manualBreakCount="2">
    <brk id="39" max="255" man="1"/>
    <brk id="7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8"/>
  <sheetViews>
    <sheetView zoomScaleSheetLayoutView="100" workbookViewId="0" topLeftCell="A1">
      <selection activeCell="M2" sqref="M2"/>
    </sheetView>
  </sheetViews>
  <sheetFormatPr defaultColWidth="9.140625" defaultRowHeight="12.75"/>
  <cols>
    <col min="1" max="1" width="26.421875" style="0" customWidth="1"/>
    <col min="2" max="2" width="6.57421875" style="0" bestFit="1" customWidth="1"/>
    <col min="3" max="3" width="6.7109375" style="0" customWidth="1"/>
    <col min="4" max="4" width="6.57421875" style="0" customWidth="1"/>
    <col min="5" max="5" width="1.28515625" style="0" customWidth="1"/>
    <col min="6" max="6" width="6.7109375" style="0" customWidth="1"/>
    <col min="7" max="7" width="6.28125" style="0" customWidth="1"/>
    <col min="8" max="8" width="6.57421875" style="0" customWidth="1"/>
    <col min="9" max="9" width="0.13671875" style="0" hidden="1" customWidth="1"/>
    <col min="10" max="10" width="1.28515625" style="0" customWidth="1"/>
    <col min="11" max="11" width="6.7109375" style="0" customWidth="1"/>
    <col min="12" max="12" width="6.28125" style="0" customWidth="1"/>
    <col min="13" max="13" width="6.57421875" style="0" customWidth="1"/>
  </cols>
  <sheetData>
    <row r="1" spans="1:13" ht="27" customHeight="1">
      <c r="A1" s="144" t="s">
        <v>82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12.75" customHeight="1">
      <c r="A2" s="65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ht="25.5" customHeight="1">
      <c r="A3" s="144" t="s">
        <v>154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6"/>
    </row>
    <row r="4" spans="1:18" ht="15.75" customHeight="1">
      <c r="A4" s="28"/>
      <c r="B4" s="166" t="s">
        <v>51</v>
      </c>
      <c r="C4" s="166"/>
      <c r="D4" s="166"/>
      <c r="E4" s="71"/>
      <c r="F4" s="166" t="s">
        <v>52</v>
      </c>
      <c r="G4" s="166"/>
      <c r="H4" s="166"/>
      <c r="I4" s="64"/>
      <c r="J4" s="64"/>
      <c r="K4" s="166" t="s">
        <v>81</v>
      </c>
      <c r="L4" s="166"/>
      <c r="M4" s="166"/>
      <c r="R4" s="15"/>
    </row>
    <row r="5" spans="1:18" ht="15.75" customHeight="1">
      <c r="A5" s="30"/>
      <c r="B5" s="31" t="s">
        <v>4</v>
      </c>
      <c r="C5" s="31" t="s">
        <v>3</v>
      </c>
      <c r="D5" s="31" t="s">
        <v>14</v>
      </c>
      <c r="E5" s="63"/>
      <c r="F5" s="31" t="s">
        <v>4</v>
      </c>
      <c r="G5" s="31" t="s">
        <v>3</v>
      </c>
      <c r="H5" s="31" t="s">
        <v>14</v>
      </c>
      <c r="I5" s="31"/>
      <c r="J5" s="31"/>
      <c r="K5" s="31" t="s">
        <v>4</v>
      </c>
      <c r="L5" s="31" t="s">
        <v>3</v>
      </c>
      <c r="M5" s="31" t="s">
        <v>14</v>
      </c>
      <c r="R5" s="15"/>
    </row>
    <row r="6" spans="1:18" ht="20.25" customHeight="1">
      <c r="A6" s="36" t="s">
        <v>9</v>
      </c>
      <c r="B6" s="7"/>
      <c r="C6" s="7"/>
      <c r="D6" s="35"/>
      <c r="F6" s="3"/>
      <c r="G6" s="3"/>
      <c r="H6" s="3"/>
      <c r="I6" s="7"/>
      <c r="J6" s="7"/>
      <c r="K6" s="3"/>
      <c r="L6" s="3"/>
      <c r="M6" s="3"/>
      <c r="R6" s="3"/>
    </row>
    <row r="7" spans="1:18" ht="15.75" customHeight="1">
      <c r="A7" s="2" t="s">
        <v>0</v>
      </c>
      <c r="B7" s="3">
        <v>48383</v>
      </c>
      <c r="C7" s="3">
        <v>31926</v>
      </c>
      <c r="D7" s="3">
        <f>B7+C7</f>
        <v>80309</v>
      </c>
      <c r="F7" s="3">
        <v>45265</v>
      </c>
      <c r="G7" s="3">
        <v>29697</v>
      </c>
      <c r="H7" s="3">
        <f>G7+F7</f>
        <v>74962</v>
      </c>
      <c r="I7" s="7"/>
      <c r="J7" s="7"/>
      <c r="K7" s="3">
        <v>41428</v>
      </c>
      <c r="L7" s="3">
        <v>26868</v>
      </c>
      <c r="M7" s="3">
        <f>L7+K7</f>
        <v>68296</v>
      </c>
      <c r="R7" s="3"/>
    </row>
    <row r="8" spans="1:22" ht="12.75" customHeight="1">
      <c r="A8" s="2" t="s">
        <v>54</v>
      </c>
      <c r="B8" s="2">
        <v>360</v>
      </c>
      <c r="C8" s="2">
        <v>237</v>
      </c>
      <c r="D8" s="3">
        <f>B8+C8</f>
        <v>597</v>
      </c>
      <c r="F8" s="3">
        <v>345.458</v>
      </c>
      <c r="G8" s="3">
        <v>227</v>
      </c>
      <c r="H8" s="3">
        <f>G8+F8</f>
        <v>572.4580000000001</v>
      </c>
      <c r="I8" s="7"/>
      <c r="J8" s="7"/>
      <c r="K8" s="3">
        <v>322.244822</v>
      </c>
      <c r="L8" s="3">
        <v>207.656266</v>
      </c>
      <c r="M8" s="3">
        <f>L8+K8</f>
        <v>529.901088</v>
      </c>
      <c r="N8" s="90"/>
      <c r="O8" s="90"/>
      <c r="P8" s="90"/>
      <c r="Q8" s="94"/>
      <c r="R8" s="95"/>
      <c r="S8" s="96"/>
      <c r="T8" s="96"/>
      <c r="U8" s="96"/>
      <c r="V8" s="96"/>
    </row>
    <row r="9" spans="1:18" ht="12.75" customHeight="1">
      <c r="A9" s="2" t="s">
        <v>55</v>
      </c>
      <c r="B9" s="3">
        <v>7438</v>
      </c>
      <c r="C9" s="3">
        <v>7425</v>
      </c>
      <c r="D9" s="3">
        <v>7433</v>
      </c>
      <c r="F9" s="3">
        <v>7631.922</v>
      </c>
      <c r="G9" s="3">
        <v>7639.492</v>
      </c>
      <c r="H9" s="3">
        <v>7634.921</v>
      </c>
      <c r="I9" s="7"/>
      <c r="J9" s="7"/>
      <c r="K9" s="3">
        <v>7778.4305784</v>
      </c>
      <c r="L9" s="3">
        <v>7728.7578532</v>
      </c>
      <c r="M9" s="3">
        <v>7758.88907110226</v>
      </c>
      <c r="R9" s="3"/>
    </row>
    <row r="10" spans="1:18" ht="20.25" customHeight="1">
      <c r="A10" s="36" t="s">
        <v>44</v>
      </c>
      <c r="B10" s="2"/>
      <c r="C10" s="2"/>
      <c r="D10" s="2"/>
      <c r="F10" s="2"/>
      <c r="G10" s="3"/>
      <c r="H10" s="3"/>
      <c r="I10" s="7"/>
      <c r="J10" s="7"/>
      <c r="K10" s="84"/>
      <c r="L10" s="7"/>
      <c r="M10" s="7"/>
      <c r="R10" s="3"/>
    </row>
    <row r="11" spans="1:18" ht="15.75" customHeight="1">
      <c r="A11" s="2" t="s">
        <v>0</v>
      </c>
      <c r="B11" s="3">
        <v>244624</v>
      </c>
      <c r="C11" s="3">
        <v>171446</v>
      </c>
      <c r="D11" s="3">
        <f>B11+C11</f>
        <v>416070</v>
      </c>
      <c r="F11" s="3">
        <v>280472</v>
      </c>
      <c r="G11" s="3">
        <v>195325</v>
      </c>
      <c r="H11" s="3">
        <f>G11+F11</f>
        <v>475797</v>
      </c>
      <c r="I11" s="7"/>
      <c r="J11" s="7"/>
      <c r="K11" s="3">
        <v>312370</v>
      </c>
      <c r="L11" s="3">
        <v>216228</v>
      </c>
      <c r="M11" s="3">
        <f>L11+K11</f>
        <v>528598</v>
      </c>
      <c r="R11" s="3"/>
    </row>
    <row r="12" spans="1:22" ht="12.75">
      <c r="A12" s="2" t="s">
        <v>54</v>
      </c>
      <c r="B12" s="3">
        <v>1754</v>
      </c>
      <c r="C12" s="3">
        <v>1211</v>
      </c>
      <c r="D12" s="3">
        <f>B12+C12</f>
        <v>2965</v>
      </c>
      <c r="F12" s="73">
        <v>2156</v>
      </c>
      <c r="G12" s="3">
        <v>1474</v>
      </c>
      <c r="H12" s="3">
        <f>G12+F12</f>
        <v>3630</v>
      </c>
      <c r="I12" s="7"/>
      <c r="J12" s="7"/>
      <c r="K12" s="73">
        <v>2576.732773</v>
      </c>
      <c r="L12" s="3">
        <v>1752.672496</v>
      </c>
      <c r="M12" s="73">
        <f>L12+K12</f>
        <v>4329.405269</v>
      </c>
      <c r="N12" s="90"/>
      <c r="O12" s="90"/>
      <c r="P12" s="90"/>
      <c r="Q12" s="90"/>
      <c r="R12" s="91"/>
      <c r="S12" s="96"/>
      <c r="T12" s="96"/>
      <c r="U12" s="96"/>
      <c r="V12" s="96"/>
    </row>
    <row r="13" spans="1:18" ht="12.75" customHeight="1">
      <c r="A13" s="2" t="s">
        <v>55</v>
      </c>
      <c r="B13" s="3">
        <v>7172</v>
      </c>
      <c r="C13" s="3">
        <v>7062</v>
      </c>
      <c r="D13" s="3">
        <v>7127</v>
      </c>
      <c r="F13" s="3">
        <v>7684.343</v>
      </c>
      <c r="G13" s="3">
        <v>7547.437</v>
      </c>
      <c r="H13" s="3">
        <v>7628.14</v>
      </c>
      <c r="I13" s="7"/>
      <c r="J13" s="7"/>
      <c r="K13" s="3">
        <v>8248.9764478</v>
      </c>
      <c r="L13" s="3">
        <v>8105.6685351</v>
      </c>
      <c r="M13" s="3">
        <v>8190.35499377599</v>
      </c>
      <c r="R13" s="3"/>
    </row>
    <row r="14" spans="1:18" ht="20.25" customHeight="1">
      <c r="A14" s="36" t="s">
        <v>48</v>
      </c>
      <c r="B14" s="3"/>
      <c r="C14" s="3"/>
      <c r="D14" s="3"/>
      <c r="F14" s="3"/>
      <c r="G14" s="3"/>
      <c r="H14" s="3"/>
      <c r="I14" s="7"/>
      <c r="J14" s="7"/>
      <c r="K14" s="7"/>
      <c r="L14" s="7"/>
      <c r="M14" s="7"/>
      <c r="R14" s="3"/>
    </row>
    <row r="15" spans="1:18" ht="12.75" customHeight="1">
      <c r="A15" s="2" t="s">
        <v>0</v>
      </c>
      <c r="B15" s="3">
        <f>B7+B11</f>
        <v>293007</v>
      </c>
      <c r="C15" s="3">
        <f>C7+C11</f>
        <v>203372</v>
      </c>
      <c r="D15" s="3">
        <f>B15+C15</f>
        <v>496379</v>
      </c>
      <c r="E15" s="1"/>
      <c r="F15" s="4">
        <f>F7+F11</f>
        <v>325737</v>
      </c>
      <c r="G15" s="4">
        <f>G7+G11</f>
        <v>225022</v>
      </c>
      <c r="H15" s="3">
        <f>G15+F15</f>
        <v>550759</v>
      </c>
      <c r="I15" s="7"/>
      <c r="J15" s="7"/>
      <c r="K15" s="4">
        <f>K7+K11</f>
        <v>353798</v>
      </c>
      <c r="L15" s="4">
        <f>L7+L11</f>
        <v>243096</v>
      </c>
      <c r="M15" s="3">
        <f>L15+K15</f>
        <v>596894</v>
      </c>
      <c r="R15" s="3"/>
    </row>
    <row r="16" spans="1:18" ht="12.75" customHeight="1">
      <c r="A16" s="2" t="s">
        <v>54</v>
      </c>
      <c r="B16" s="3">
        <f>B8+B12</f>
        <v>2114</v>
      </c>
      <c r="C16" s="3">
        <f>C8+C12</f>
        <v>1448</v>
      </c>
      <c r="D16" s="3">
        <v>3562</v>
      </c>
      <c r="F16" s="3">
        <f>F8+F12</f>
        <v>2501.458</v>
      </c>
      <c r="G16" s="3">
        <f>G8+G12</f>
        <v>1701</v>
      </c>
      <c r="H16" s="3">
        <f>G16+F16</f>
        <v>4202.4580000000005</v>
      </c>
      <c r="I16" s="7"/>
      <c r="J16" s="7"/>
      <c r="K16" s="73">
        <f>K8+K12</f>
        <v>2898.9775950000003</v>
      </c>
      <c r="L16" s="73">
        <f>L8+L12</f>
        <v>1960.3287619999999</v>
      </c>
      <c r="M16" s="3">
        <f>L16+K16</f>
        <v>4859.306357</v>
      </c>
      <c r="R16" s="3"/>
    </row>
    <row r="17" spans="1:18" ht="12.75" customHeight="1">
      <c r="A17" s="30" t="s">
        <v>55</v>
      </c>
      <c r="B17" s="37">
        <v>7216</v>
      </c>
      <c r="C17" s="37">
        <v>7119</v>
      </c>
      <c r="D17" s="37">
        <v>7176</v>
      </c>
      <c r="E17" s="63"/>
      <c r="F17" s="37">
        <v>7677</v>
      </c>
      <c r="G17" s="37">
        <v>7560</v>
      </c>
      <c r="H17" s="37">
        <v>7629</v>
      </c>
      <c r="I17" s="10"/>
      <c r="J17" s="10"/>
      <c r="K17" s="37">
        <v>8193.877848376758</v>
      </c>
      <c r="L17" s="37">
        <v>8064.010769407971</v>
      </c>
      <c r="M17" s="37">
        <v>8140.9871049131</v>
      </c>
      <c r="R17" s="3"/>
    </row>
    <row r="18" ht="24" customHeight="1">
      <c r="C18" s="5"/>
    </row>
  </sheetData>
  <mergeCells count="5">
    <mergeCell ref="A1:M1"/>
    <mergeCell ref="A3:N3"/>
    <mergeCell ref="K4:M4"/>
    <mergeCell ref="B4:D4"/>
    <mergeCell ref="F4:H4"/>
  </mergeCells>
  <printOptions/>
  <pageMargins left="0.7874015748031497" right="0.3937007874015748" top="1.1811023622047245" bottom="0.1968503937007874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6"/>
  <sheetViews>
    <sheetView zoomScaleSheetLayoutView="100" workbookViewId="0" topLeftCell="A1">
      <selection activeCell="M2" sqref="M2"/>
    </sheetView>
  </sheetViews>
  <sheetFormatPr defaultColWidth="9.140625" defaultRowHeight="12.75"/>
  <cols>
    <col min="1" max="1" width="21.57421875" style="0" customWidth="1"/>
    <col min="2" max="2" width="6.00390625" style="0" customWidth="1"/>
    <col min="3" max="4" width="6.7109375" style="0" customWidth="1"/>
    <col min="5" max="5" width="7.28125" style="0" customWidth="1"/>
    <col min="6" max="6" width="0.9921875" style="0" customWidth="1"/>
    <col min="7" max="8" width="6.7109375" style="0" customWidth="1"/>
    <col min="9" max="9" width="7.28125" style="0" customWidth="1"/>
    <col min="10" max="10" width="1.1484375" style="0" customWidth="1"/>
    <col min="11" max="12" width="6.7109375" style="0" customWidth="1"/>
    <col min="13" max="13" width="7.28125" style="102" customWidth="1"/>
    <col min="14" max="14" width="1.7109375" style="0" customWidth="1"/>
    <col min="15" max="15" width="5.7109375" style="102" customWidth="1"/>
    <col min="16" max="16" width="1.7109375" style="0" customWidth="1"/>
    <col min="17" max="17" width="5.7109375" style="102" customWidth="1"/>
  </cols>
  <sheetData>
    <row r="1" spans="1:13" ht="26.25" customHeight="1">
      <c r="A1" s="157" t="s">
        <v>127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0" ht="8.25" customHeight="1">
      <c r="A2" s="65"/>
      <c r="B2" s="65"/>
      <c r="C2" s="68"/>
      <c r="D2" s="68"/>
      <c r="E2" s="68"/>
      <c r="F2" s="68"/>
      <c r="G2" s="68"/>
      <c r="H2" s="68"/>
      <c r="I2" s="68"/>
      <c r="J2" s="19"/>
    </row>
    <row r="3" spans="1:13" ht="39" customHeight="1">
      <c r="A3" s="167" t="s">
        <v>155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ht="15.75" customHeight="1">
      <c r="A4" s="29" t="s">
        <v>11</v>
      </c>
      <c r="B4" s="29"/>
      <c r="C4" s="54">
        <v>2008</v>
      </c>
      <c r="D4" s="54"/>
      <c r="E4" s="54"/>
      <c r="F4" s="29"/>
      <c r="G4" s="54">
        <v>2009</v>
      </c>
      <c r="H4" s="54"/>
      <c r="I4" s="54"/>
      <c r="J4" s="29"/>
      <c r="K4" s="54">
        <v>2010</v>
      </c>
      <c r="L4" s="54"/>
      <c r="M4" s="54"/>
    </row>
    <row r="5" spans="1:13" ht="15.75" customHeight="1">
      <c r="A5" s="30"/>
      <c r="B5" s="30"/>
      <c r="C5" s="31" t="s">
        <v>4</v>
      </c>
      <c r="D5" s="31" t="s">
        <v>3</v>
      </c>
      <c r="E5" s="31" t="s">
        <v>14</v>
      </c>
      <c r="F5" s="31"/>
      <c r="G5" s="31" t="s">
        <v>4</v>
      </c>
      <c r="H5" s="31" t="s">
        <v>3</v>
      </c>
      <c r="I5" s="31" t="s">
        <v>14</v>
      </c>
      <c r="J5" s="31"/>
      <c r="K5" s="31" t="s">
        <v>4</v>
      </c>
      <c r="L5" s="31" t="s">
        <v>3</v>
      </c>
      <c r="M5" s="31" t="s">
        <v>14</v>
      </c>
    </row>
    <row r="6" spans="1:13" ht="20.25" customHeight="1">
      <c r="A6" s="156" t="s">
        <v>9</v>
      </c>
      <c r="B6" s="156"/>
      <c r="C6" s="3"/>
      <c r="D6" s="3"/>
      <c r="E6" s="3"/>
      <c r="F6" s="3"/>
      <c r="G6" s="3"/>
      <c r="H6" s="3"/>
      <c r="I6" s="3"/>
      <c r="J6" s="7"/>
      <c r="K6" s="3"/>
      <c r="L6" s="3"/>
      <c r="M6" s="3"/>
    </row>
    <row r="7" spans="1:13" ht="15.75" customHeight="1">
      <c r="A7" s="51" t="s">
        <v>13</v>
      </c>
      <c r="B7" s="51"/>
      <c r="C7" s="73">
        <v>0</v>
      </c>
      <c r="D7" s="73">
        <v>0</v>
      </c>
      <c r="E7" s="73">
        <f>C7+D7</f>
        <v>0</v>
      </c>
      <c r="F7" s="3"/>
      <c r="G7" s="3">
        <v>0</v>
      </c>
      <c r="H7" s="3">
        <v>0</v>
      </c>
      <c r="I7" s="73">
        <f>G7+H7</f>
        <v>0</v>
      </c>
      <c r="J7" s="7"/>
      <c r="K7" s="3">
        <v>0</v>
      </c>
      <c r="L7" s="3">
        <v>0</v>
      </c>
      <c r="M7" s="4">
        <f>K7+L7</f>
        <v>0</v>
      </c>
    </row>
    <row r="8" spans="1:13" ht="11.25" customHeight="1">
      <c r="A8" s="51" t="s">
        <v>84</v>
      </c>
      <c r="B8" s="51"/>
      <c r="C8" s="73">
        <v>169</v>
      </c>
      <c r="D8" s="73">
        <v>121</v>
      </c>
      <c r="E8" s="3">
        <f>C8+D8</f>
        <v>290</v>
      </c>
      <c r="F8" s="3"/>
      <c r="G8" s="3">
        <v>148</v>
      </c>
      <c r="H8" s="3">
        <v>83</v>
      </c>
      <c r="I8" s="3">
        <f>G8+H8</f>
        <v>231</v>
      </c>
      <c r="J8" s="7"/>
      <c r="K8" s="3">
        <v>103</v>
      </c>
      <c r="L8" s="3">
        <v>79</v>
      </c>
      <c r="M8" s="4">
        <f>K8+L8</f>
        <v>182</v>
      </c>
    </row>
    <row r="9" spans="1:13" ht="11.25" customHeight="1">
      <c r="A9" s="51" t="s">
        <v>85</v>
      </c>
      <c r="B9" s="51"/>
      <c r="C9" s="73">
        <v>185</v>
      </c>
      <c r="D9" s="73">
        <v>130</v>
      </c>
      <c r="E9" s="3">
        <f aca="true" t="shared" si="0" ref="E9:E20">C9+D9</f>
        <v>315</v>
      </c>
      <c r="F9" s="3"/>
      <c r="G9" s="3">
        <v>110</v>
      </c>
      <c r="H9" s="3">
        <v>82</v>
      </c>
      <c r="I9" s="3">
        <f aca="true" t="shared" si="1" ref="I9:I20">G9+H9</f>
        <v>192</v>
      </c>
      <c r="J9" s="7"/>
      <c r="K9" s="3">
        <v>91</v>
      </c>
      <c r="L9" s="3">
        <v>91</v>
      </c>
      <c r="M9" s="4">
        <f aca="true" t="shared" si="2" ref="M9:M19">K9+L9</f>
        <v>182</v>
      </c>
    </row>
    <row r="10" spans="1:13" ht="11.25" customHeight="1">
      <c r="A10" s="51" t="s">
        <v>86</v>
      </c>
      <c r="B10" s="51"/>
      <c r="C10" s="73">
        <v>246</v>
      </c>
      <c r="D10" s="73">
        <v>146</v>
      </c>
      <c r="E10" s="3">
        <f t="shared" si="0"/>
        <v>392</v>
      </c>
      <c r="F10" s="3"/>
      <c r="G10" s="3">
        <v>218</v>
      </c>
      <c r="H10" s="3">
        <v>135</v>
      </c>
      <c r="I10" s="3">
        <f t="shared" si="1"/>
        <v>353</v>
      </c>
      <c r="J10" s="7"/>
      <c r="K10" s="3">
        <v>161</v>
      </c>
      <c r="L10" s="3">
        <v>129</v>
      </c>
      <c r="M10" s="4">
        <f t="shared" si="2"/>
        <v>290</v>
      </c>
    </row>
    <row r="11" spans="1:13" ht="11.25" customHeight="1">
      <c r="A11" s="51" t="s">
        <v>87</v>
      </c>
      <c r="B11" s="51"/>
      <c r="C11" s="73">
        <v>252</v>
      </c>
      <c r="D11" s="73">
        <v>151</v>
      </c>
      <c r="E11" s="3">
        <f t="shared" si="0"/>
        <v>403</v>
      </c>
      <c r="F11" s="3"/>
      <c r="G11" s="3">
        <v>130</v>
      </c>
      <c r="H11" s="3">
        <v>94</v>
      </c>
      <c r="I11" s="3">
        <f t="shared" si="1"/>
        <v>224</v>
      </c>
      <c r="J11" s="7"/>
      <c r="K11" s="3">
        <v>105</v>
      </c>
      <c r="L11" s="3">
        <v>90</v>
      </c>
      <c r="M11" s="4">
        <f t="shared" si="2"/>
        <v>195</v>
      </c>
    </row>
    <row r="12" spans="1:13" ht="11.25" customHeight="1">
      <c r="A12" s="51" t="s">
        <v>88</v>
      </c>
      <c r="B12" s="51"/>
      <c r="C12" s="73">
        <v>201</v>
      </c>
      <c r="D12" s="73">
        <v>132</v>
      </c>
      <c r="E12" s="3">
        <f t="shared" si="0"/>
        <v>333</v>
      </c>
      <c r="F12" s="3"/>
      <c r="G12" s="3">
        <v>249</v>
      </c>
      <c r="H12" s="3">
        <v>144</v>
      </c>
      <c r="I12" s="3">
        <f t="shared" si="1"/>
        <v>393</v>
      </c>
      <c r="J12" s="7"/>
      <c r="K12" s="3">
        <v>214</v>
      </c>
      <c r="L12" s="3">
        <v>140</v>
      </c>
      <c r="M12" s="4">
        <f t="shared" si="2"/>
        <v>354</v>
      </c>
    </row>
    <row r="13" spans="1:13" ht="11.25" customHeight="1">
      <c r="A13" s="51" t="s">
        <v>89</v>
      </c>
      <c r="B13" s="51"/>
      <c r="C13" s="73">
        <v>31544</v>
      </c>
      <c r="D13" s="73">
        <v>21204</v>
      </c>
      <c r="E13" s="3">
        <f t="shared" si="0"/>
        <v>52748</v>
      </c>
      <c r="F13" s="3"/>
      <c r="G13" s="3">
        <v>30667</v>
      </c>
      <c r="H13" s="3">
        <v>20478</v>
      </c>
      <c r="I13" s="3">
        <f t="shared" si="1"/>
        <v>51145</v>
      </c>
      <c r="J13" s="7"/>
      <c r="K13" s="3">
        <v>28011</v>
      </c>
      <c r="L13" s="3">
        <v>18797</v>
      </c>
      <c r="M13" s="4">
        <f t="shared" si="2"/>
        <v>46808</v>
      </c>
    </row>
    <row r="14" spans="1:13" ht="11.25" customHeight="1">
      <c r="A14" s="51" t="s">
        <v>90</v>
      </c>
      <c r="B14" s="51"/>
      <c r="C14" s="73">
        <v>3507</v>
      </c>
      <c r="D14" s="73">
        <v>1733</v>
      </c>
      <c r="E14" s="3">
        <f t="shared" si="0"/>
        <v>5240</v>
      </c>
      <c r="F14" s="3"/>
      <c r="G14" s="3">
        <v>2993</v>
      </c>
      <c r="H14" s="3">
        <v>1487</v>
      </c>
      <c r="I14" s="3">
        <f t="shared" si="1"/>
        <v>4480</v>
      </c>
      <c r="J14" s="7"/>
      <c r="K14" s="3">
        <v>2609</v>
      </c>
      <c r="L14" s="3">
        <v>1206</v>
      </c>
      <c r="M14" s="4">
        <f t="shared" si="2"/>
        <v>3815</v>
      </c>
    </row>
    <row r="15" spans="1:13" ht="11.25" customHeight="1">
      <c r="A15" s="51" t="s">
        <v>91</v>
      </c>
      <c r="B15" s="51"/>
      <c r="C15" s="73">
        <v>3050</v>
      </c>
      <c r="D15" s="73">
        <v>2000</v>
      </c>
      <c r="E15" s="3">
        <f t="shared" si="0"/>
        <v>5050</v>
      </c>
      <c r="F15" s="3"/>
      <c r="G15" s="3">
        <v>2560</v>
      </c>
      <c r="H15" s="3">
        <v>1592</v>
      </c>
      <c r="I15" s="3">
        <f t="shared" si="1"/>
        <v>4152</v>
      </c>
      <c r="J15" s="7"/>
      <c r="K15" s="3">
        <v>2277</v>
      </c>
      <c r="L15" s="3">
        <v>1277</v>
      </c>
      <c r="M15" s="4">
        <f t="shared" si="2"/>
        <v>3554</v>
      </c>
    </row>
    <row r="16" spans="1:13" ht="11.25" customHeight="1">
      <c r="A16" s="51" t="s">
        <v>92</v>
      </c>
      <c r="B16" s="51"/>
      <c r="C16" s="73">
        <v>2612</v>
      </c>
      <c r="D16" s="73">
        <v>1868</v>
      </c>
      <c r="E16" s="3">
        <f t="shared" si="0"/>
        <v>4480</v>
      </c>
      <c r="F16" s="3"/>
      <c r="G16" s="3">
        <v>2086</v>
      </c>
      <c r="H16" s="3">
        <v>1421</v>
      </c>
      <c r="I16" s="3">
        <f t="shared" si="1"/>
        <v>3507</v>
      </c>
      <c r="J16" s="7"/>
      <c r="K16" s="3">
        <v>1731</v>
      </c>
      <c r="L16" s="3">
        <v>1051</v>
      </c>
      <c r="M16" s="4">
        <f t="shared" si="2"/>
        <v>2782</v>
      </c>
    </row>
    <row r="17" spans="1:13" ht="11.25" customHeight="1">
      <c r="A17" s="51" t="s">
        <v>93</v>
      </c>
      <c r="B17" s="51"/>
      <c r="C17" s="73">
        <v>5539</v>
      </c>
      <c r="D17" s="73">
        <v>3809</v>
      </c>
      <c r="E17" s="3">
        <f t="shared" si="0"/>
        <v>9348</v>
      </c>
      <c r="F17" s="3"/>
      <c r="G17" s="3">
        <v>4915</v>
      </c>
      <c r="H17" s="3">
        <v>3460</v>
      </c>
      <c r="I17" s="3">
        <f t="shared" si="1"/>
        <v>8375</v>
      </c>
      <c r="J17" s="7"/>
      <c r="K17" s="3">
        <v>4681</v>
      </c>
      <c r="L17" s="3">
        <v>3129</v>
      </c>
      <c r="M17" s="4">
        <f t="shared" si="2"/>
        <v>7810</v>
      </c>
    </row>
    <row r="18" spans="1:13" ht="11.25" customHeight="1">
      <c r="A18" s="51" t="s">
        <v>94</v>
      </c>
      <c r="B18" s="51"/>
      <c r="C18" s="73">
        <v>749</v>
      </c>
      <c r="D18" s="73">
        <v>386</v>
      </c>
      <c r="E18" s="3">
        <f t="shared" si="0"/>
        <v>1135</v>
      </c>
      <c r="F18" s="3"/>
      <c r="G18" s="3">
        <v>773</v>
      </c>
      <c r="H18" s="3">
        <v>453</v>
      </c>
      <c r="I18" s="3">
        <f t="shared" si="1"/>
        <v>1226</v>
      </c>
      <c r="J18" s="7"/>
      <c r="K18" s="3">
        <v>933</v>
      </c>
      <c r="L18" s="3">
        <v>562</v>
      </c>
      <c r="M18" s="4">
        <f t="shared" si="2"/>
        <v>1495</v>
      </c>
    </row>
    <row r="19" spans="1:13" ht="11.25" customHeight="1">
      <c r="A19" s="51" t="s">
        <v>95</v>
      </c>
      <c r="B19" s="51"/>
      <c r="C19" s="73">
        <v>193</v>
      </c>
      <c r="D19" s="73">
        <v>136</v>
      </c>
      <c r="E19" s="3">
        <f t="shared" si="0"/>
        <v>329</v>
      </c>
      <c r="F19" s="3"/>
      <c r="G19" s="3">
        <v>242</v>
      </c>
      <c r="H19" s="3">
        <v>147</v>
      </c>
      <c r="I19" s="3">
        <f t="shared" si="1"/>
        <v>389</v>
      </c>
      <c r="J19" s="7"/>
      <c r="K19" s="3">
        <v>302</v>
      </c>
      <c r="L19" s="3">
        <v>178</v>
      </c>
      <c r="M19" s="4">
        <f t="shared" si="2"/>
        <v>480</v>
      </c>
    </row>
    <row r="20" spans="1:13" ht="11.25" customHeight="1">
      <c r="A20" s="51" t="s">
        <v>150</v>
      </c>
      <c r="B20" s="51"/>
      <c r="C20" s="73">
        <v>136</v>
      </c>
      <c r="D20" s="73">
        <v>110</v>
      </c>
      <c r="E20" s="73">
        <f t="shared" si="0"/>
        <v>246</v>
      </c>
      <c r="F20" s="7"/>
      <c r="G20" s="3">
        <v>174</v>
      </c>
      <c r="H20" s="3">
        <v>121</v>
      </c>
      <c r="I20" s="3">
        <f t="shared" si="1"/>
        <v>295</v>
      </c>
      <c r="J20" s="7"/>
      <c r="K20" s="3">
        <v>210</v>
      </c>
      <c r="L20" s="3">
        <v>139</v>
      </c>
      <c r="M20" s="4">
        <f>K20+L20</f>
        <v>349</v>
      </c>
    </row>
    <row r="21" spans="1:13" ht="15.75" customHeight="1">
      <c r="A21" s="52" t="s">
        <v>14</v>
      </c>
      <c r="B21" s="52"/>
      <c r="C21" s="4">
        <f>SUM(C7:C20)</f>
        <v>48383</v>
      </c>
      <c r="D21" s="4">
        <f>SUM(D7:D20)</f>
        <v>31926</v>
      </c>
      <c r="E21" s="4">
        <f>SUM(E7:E20)</f>
        <v>80309</v>
      </c>
      <c r="F21" s="4"/>
      <c r="G21" s="4">
        <f>SUM(G7:G20)</f>
        <v>45265</v>
      </c>
      <c r="H21" s="4">
        <f>SUM(H7:H20)</f>
        <v>29697</v>
      </c>
      <c r="I21" s="4">
        <f>SUM(I7:I20)</f>
        <v>74962</v>
      </c>
      <c r="J21" s="16"/>
      <c r="K21" s="4">
        <f>SUM(K7:K20)</f>
        <v>41428</v>
      </c>
      <c r="L21" s="4">
        <f>SUM(L7:L20)</f>
        <v>26868</v>
      </c>
      <c r="M21" s="4">
        <f>SUM(M7:M20)</f>
        <v>68296</v>
      </c>
    </row>
    <row r="22" spans="1:13" ht="20.25" customHeight="1">
      <c r="A22" s="168" t="s">
        <v>44</v>
      </c>
      <c r="B22" s="168"/>
      <c r="C22" s="3"/>
      <c r="D22" s="3"/>
      <c r="E22" s="3"/>
      <c r="F22" s="3"/>
      <c r="G22" s="3"/>
      <c r="H22" s="3"/>
      <c r="I22" s="3"/>
      <c r="J22" s="7"/>
      <c r="K22" s="3"/>
      <c r="L22" s="3"/>
      <c r="M22" s="3"/>
    </row>
    <row r="23" spans="1:13" ht="15.75" customHeight="1">
      <c r="A23" s="51" t="s">
        <v>13</v>
      </c>
      <c r="B23" s="51"/>
      <c r="C23" s="73">
        <v>2028</v>
      </c>
      <c r="D23" s="73">
        <v>1696</v>
      </c>
      <c r="E23" s="73">
        <f>C23+D23</f>
        <v>3724</v>
      </c>
      <c r="F23" s="3"/>
      <c r="G23" s="3">
        <v>1999</v>
      </c>
      <c r="H23" s="3">
        <v>1791</v>
      </c>
      <c r="I23" s="73">
        <f>G23+H23</f>
        <v>3790</v>
      </c>
      <c r="J23" s="7"/>
      <c r="K23" s="3">
        <v>1884</v>
      </c>
      <c r="L23" s="3">
        <v>1673</v>
      </c>
      <c r="M23" s="4">
        <f>K23+L23</f>
        <v>3557</v>
      </c>
    </row>
    <row r="24" spans="1:13" ht="11.25" customHeight="1">
      <c r="A24" s="51" t="s">
        <v>84</v>
      </c>
      <c r="B24" s="51"/>
      <c r="C24" s="73">
        <v>5295</v>
      </c>
      <c r="D24" s="73">
        <v>4220</v>
      </c>
      <c r="E24" s="3">
        <f>C24+D24</f>
        <v>9515</v>
      </c>
      <c r="F24" s="3"/>
      <c r="G24" s="3">
        <v>5647</v>
      </c>
      <c r="H24" s="3">
        <v>4784</v>
      </c>
      <c r="I24" s="3">
        <f>G24+H24</f>
        <v>10431</v>
      </c>
      <c r="J24" s="7"/>
      <c r="K24" s="3">
        <v>5878</v>
      </c>
      <c r="L24" s="3">
        <v>5341</v>
      </c>
      <c r="M24" s="4">
        <f>K24+L24</f>
        <v>11219</v>
      </c>
    </row>
    <row r="25" spans="1:13" ht="11.25" customHeight="1">
      <c r="A25" s="51" t="s">
        <v>85</v>
      </c>
      <c r="B25" s="51"/>
      <c r="C25" s="73">
        <v>1477</v>
      </c>
      <c r="D25" s="73">
        <v>1042</v>
      </c>
      <c r="E25" s="3">
        <f aca="true" t="shared" si="3" ref="E25:E36">C25+D25</f>
        <v>2519</v>
      </c>
      <c r="F25" s="3"/>
      <c r="G25" s="3">
        <v>1350</v>
      </c>
      <c r="H25" s="3">
        <v>1009</v>
      </c>
      <c r="I25" s="3">
        <f aca="true" t="shared" si="4" ref="I25:I36">G25+H25</f>
        <v>2359</v>
      </c>
      <c r="J25" s="7"/>
      <c r="K25" s="3">
        <v>1259</v>
      </c>
      <c r="L25" s="3">
        <v>954</v>
      </c>
      <c r="M25" s="4">
        <f aca="true" t="shared" si="5" ref="M25:M35">K25+L25</f>
        <v>2213</v>
      </c>
    </row>
    <row r="26" spans="1:13" ht="11.25" customHeight="1">
      <c r="A26" s="51" t="s">
        <v>86</v>
      </c>
      <c r="B26" s="51"/>
      <c r="C26" s="73">
        <v>1295</v>
      </c>
      <c r="D26" s="73">
        <v>1028</v>
      </c>
      <c r="E26" s="3">
        <f t="shared" si="3"/>
        <v>2323</v>
      </c>
      <c r="F26" s="3"/>
      <c r="G26" s="3">
        <v>1286</v>
      </c>
      <c r="H26" s="3">
        <v>971</v>
      </c>
      <c r="I26" s="3">
        <f t="shared" si="4"/>
        <v>2257</v>
      </c>
      <c r="J26" s="7"/>
      <c r="K26" s="3">
        <v>1526</v>
      </c>
      <c r="L26" s="3">
        <v>1169</v>
      </c>
      <c r="M26" s="4">
        <f t="shared" si="5"/>
        <v>2695</v>
      </c>
    </row>
    <row r="27" spans="1:13" ht="11.25" customHeight="1">
      <c r="A27" s="51" t="s">
        <v>87</v>
      </c>
      <c r="B27" s="51"/>
      <c r="C27" s="73">
        <v>1298</v>
      </c>
      <c r="D27" s="73">
        <v>965</v>
      </c>
      <c r="E27" s="3">
        <f t="shared" si="3"/>
        <v>2263</v>
      </c>
      <c r="F27" s="3"/>
      <c r="G27" s="3">
        <v>1263</v>
      </c>
      <c r="H27" s="3">
        <v>956</v>
      </c>
      <c r="I27" s="3">
        <f t="shared" si="4"/>
        <v>2219</v>
      </c>
      <c r="J27" s="7"/>
      <c r="K27" s="3">
        <v>1480</v>
      </c>
      <c r="L27" s="3">
        <v>1083</v>
      </c>
      <c r="M27" s="4">
        <f t="shared" si="5"/>
        <v>2563</v>
      </c>
    </row>
    <row r="28" spans="1:13" ht="11.25" customHeight="1">
      <c r="A28" s="51" t="s">
        <v>88</v>
      </c>
      <c r="B28" s="51"/>
      <c r="C28" s="73">
        <v>1442</v>
      </c>
      <c r="D28" s="73">
        <v>1097</v>
      </c>
      <c r="E28" s="3">
        <f t="shared" si="3"/>
        <v>2539</v>
      </c>
      <c r="F28" s="3"/>
      <c r="G28" s="3">
        <v>1266</v>
      </c>
      <c r="H28" s="3">
        <v>1018</v>
      </c>
      <c r="I28" s="3">
        <f t="shared" si="4"/>
        <v>2284</v>
      </c>
      <c r="J28" s="7"/>
      <c r="K28" s="3">
        <v>2130</v>
      </c>
      <c r="L28" s="3">
        <v>1698</v>
      </c>
      <c r="M28" s="4">
        <f t="shared" si="5"/>
        <v>3828</v>
      </c>
    </row>
    <row r="29" spans="1:13" ht="11.25" customHeight="1">
      <c r="A29" s="51" t="s">
        <v>89</v>
      </c>
      <c r="B29" s="51"/>
      <c r="C29" s="73">
        <v>152054</v>
      </c>
      <c r="D29" s="73">
        <v>108603</v>
      </c>
      <c r="E29" s="3">
        <f t="shared" si="3"/>
        <v>260657</v>
      </c>
      <c r="F29" s="3"/>
      <c r="G29" s="3">
        <v>158238</v>
      </c>
      <c r="H29" s="3">
        <v>113220</v>
      </c>
      <c r="I29" s="3">
        <f t="shared" si="4"/>
        <v>271458</v>
      </c>
      <c r="J29" s="7"/>
      <c r="K29" s="3">
        <v>152027</v>
      </c>
      <c r="L29" s="3">
        <v>108368</v>
      </c>
      <c r="M29" s="4">
        <f t="shared" si="5"/>
        <v>260395</v>
      </c>
    </row>
    <row r="30" spans="1:13" ht="11.25" customHeight="1">
      <c r="A30" s="51" t="s">
        <v>90</v>
      </c>
      <c r="B30" s="51"/>
      <c r="C30" s="73">
        <v>25628</v>
      </c>
      <c r="D30" s="73">
        <v>16313</v>
      </c>
      <c r="E30" s="3">
        <f t="shared" si="3"/>
        <v>41941</v>
      </c>
      <c r="F30" s="3"/>
      <c r="G30" s="3">
        <v>31632</v>
      </c>
      <c r="H30" s="3">
        <v>19523</v>
      </c>
      <c r="I30" s="3">
        <f t="shared" si="4"/>
        <v>51155</v>
      </c>
      <c r="J30" s="7"/>
      <c r="K30" s="3">
        <v>38560</v>
      </c>
      <c r="L30" s="3">
        <v>24293</v>
      </c>
      <c r="M30" s="4">
        <f t="shared" si="5"/>
        <v>62853</v>
      </c>
    </row>
    <row r="31" spans="1:13" ht="11.25" customHeight="1">
      <c r="A31" s="51" t="s">
        <v>91</v>
      </c>
      <c r="B31" s="51"/>
      <c r="C31" s="73">
        <v>18527</v>
      </c>
      <c r="D31" s="73">
        <v>12924</v>
      </c>
      <c r="E31" s="3">
        <f t="shared" si="3"/>
        <v>31451</v>
      </c>
      <c r="F31" s="3"/>
      <c r="G31" s="3">
        <v>23394</v>
      </c>
      <c r="H31" s="3">
        <v>15844</v>
      </c>
      <c r="I31" s="3">
        <f t="shared" si="4"/>
        <v>39238</v>
      </c>
      <c r="J31" s="7"/>
      <c r="K31" s="3">
        <v>28457</v>
      </c>
      <c r="L31" s="3">
        <v>18437</v>
      </c>
      <c r="M31" s="4">
        <f t="shared" si="5"/>
        <v>46894</v>
      </c>
    </row>
    <row r="32" spans="1:13" ht="11.25" customHeight="1">
      <c r="A32" s="51" t="s">
        <v>92</v>
      </c>
      <c r="B32" s="51"/>
      <c r="C32" s="73">
        <v>11943</v>
      </c>
      <c r="D32" s="73">
        <v>8377</v>
      </c>
      <c r="E32" s="3">
        <f t="shared" si="3"/>
        <v>20320</v>
      </c>
      <c r="F32" s="3"/>
      <c r="G32" s="3">
        <v>16336</v>
      </c>
      <c r="H32" s="3">
        <v>11527</v>
      </c>
      <c r="I32" s="3">
        <f t="shared" si="4"/>
        <v>27863</v>
      </c>
      <c r="J32" s="7"/>
      <c r="K32" s="3">
        <v>20538</v>
      </c>
      <c r="L32" s="3">
        <v>14233</v>
      </c>
      <c r="M32" s="4">
        <f t="shared" si="5"/>
        <v>34771</v>
      </c>
    </row>
    <row r="33" spans="1:13" ht="11.25" customHeight="1">
      <c r="A33" s="51" t="s">
        <v>93</v>
      </c>
      <c r="B33" s="51"/>
      <c r="C33" s="73">
        <v>18180</v>
      </c>
      <c r="D33" s="73">
        <v>11821</v>
      </c>
      <c r="E33" s="3">
        <f t="shared" si="3"/>
        <v>30001</v>
      </c>
      <c r="F33" s="3"/>
      <c r="G33" s="3">
        <v>29613</v>
      </c>
      <c r="H33" s="3">
        <v>19477</v>
      </c>
      <c r="I33" s="3">
        <f t="shared" si="4"/>
        <v>49090</v>
      </c>
      <c r="J33" s="7"/>
      <c r="K33" s="3">
        <v>45521</v>
      </c>
      <c r="L33" s="3">
        <v>30909</v>
      </c>
      <c r="M33" s="4">
        <f t="shared" si="5"/>
        <v>76430</v>
      </c>
    </row>
    <row r="34" spans="1:13" ht="11.25" customHeight="1">
      <c r="A34" s="51" t="s">
        <v>94</v>
      </c>
      <c r="B34" s="51"/>
      <c r="C34" s="73">
        <v>3398</v>
      </c>
      <c r="D34" s="73">
        <v>1989</v>
      </c>
      <c r="E34" s="3">
        <f t="shared" si="3"/>
        <v>5387</v>
      </c>
      <c r="F34" s="3"/>
      <c r="G34" s="3">
        <v>5159</v>
      </c>
      <c r="H34" s="3">
        <v>3021</v>
      </c>
      <c r="I34" s="3">
        <f t="shared" si="4"/>
        <v>8180</v>
      </c>
      <c r="J34" s="7"/>
      <c r="K34" s="3">
        <v>8127</v>
      </c>
      <c r="L34" s="3">
        <v>4841</v>
      </c>
      <c r="M34" s="4">
        <f t="shared" si="5"/>
        <v>12968</v>
      </c>
    </row>
    <row r="35" spans="1:13" ht="11.25" customHeight="1">
      <c r="A35" s="51" t="s">
        <v>95</v>
      </c>
      <c r="B35" s="51"/>
      <c r="C35" s="73">
        <v>1209</v>
      </c>
      <c r="D35" s="73">
        <v>791</v>
      </c>
      <c r="E35" s="3">
        <f t="shared" si="3"/>
        <v>2000</v>
      </c>
      <c r="F35" s="3"/>
      <c r="G35" s="3">
        <v>1804</v>
      </c>
      <c r="H35" s="3">
        <v>1197</v>
      </c>
      <c r="I35" s="3">
        <f t="shared" si="4"/>
        <v>3001</v>
      </c>
      <c r="J35" s="7"/>
      <c r="K35" s="3">
        <v>2737</v>
      </c>
      <c r="L35" s="3">
        <v>1654</v>
      </c>
      <c r="M35" s="4">
        <f t="shared" si="5"/>
        <v>4391</v>
      </c>
    </row>
    <row r="36" spans="1:13" ht="11.25" customHeight="1">
      <c r="A36" s="51" t="s">
        <v>150</v>
      </c>
      <c r="B36" s="51"/>
      <c r="C36" s="73">
        <v>850</v>
      </c>
      <c r="D36" s="73">
        <v>580</v>
      </c>
      <c r="E36" s="73">
        <f t="shared" si="3"/>
        <v>1430</v>
      </c>
      <c r="F36" s="7"/>
      <c r="G36" s="3">
        <v>1485</v>
      </c>
      <c r="H36" s="3">
        <v>987</v>
      </c>
      <c r="I36" s="3">
        <f t="shared" si="4"/>
        <v>2472</v>
      </c>
      <c r="J36" s="7"/>
      <c r="K36" s="3">
        <v>2246</v>
      </c>
      <c r="L36" s="3">
        <v>1575</v>
      </c>
      <c r="M36" s="4">
        <f>K36+L36</f>
        <v>3821</v>
      </c>
    </row>
    <row r="37" spans="1:13" ht="15.75" customHeight="1">
      <c r="A37" s="52" t="s">
        <v>14</v>
      </c>
      <c r="B37" s="52"/>
      <c r="C37" s="4">
        <f>SUM(C23:C36)</f>
        <v>244624</v>
      </c>
      <c r="D37" s="4">
        <f>SUM(D23:D36)</f>
        <v>171446</v>
      </c>
      <c r="E37" s="4">
        <f>SUM(E23:E36)</f>
        <v>416070</v>
      </c>
      <c r="F37" s="4"/>
      <c r="G37" s="4">
        <f>SUM(G23:G36)</f>
        <v>280472</v>
      </c>
      <c r="H37" s="4">
        <f>SUM(H23:H36)</f>
        <v>195325</v>
      </c>
      <c r="I37" s="4">
        <f>SUM(I23:I36)</f>
        <v>475797</v>
      </c>
      <c r="J37" s="16"/>
      <c r="K37" s="4">
        <f>SUM(K23:K36)</f>
        <v>312370</v>
      </c>
      <c r="L37" s="4">
        <f>SUM(L23:L36)</f>
        <v>216228</v>
      </c>
      <c r="M37" s="4">
        <f>SUM(M23:M36)</f>
        <v>528598</v>
      </c>
    </row>
    <row r="38" spans="1:13" ht="20.25" customHeight="1">
      <c r="A38" s="168" t="s">
        <v>48</v>
      </c>
      <c r="B38" s="168"/>
      <c r="C38" s="3"/>
      <c r="D38" s="3"/>
      <c r="E38" s="3"/>
      <c r="F38" s="3"/>
      <c r="G38" s="3"/>
      <c r="H38" s="3"/>
      <c r="I38" s="3"/>
      <c r="J38" s="7"/>
      <c r="K38" s="3"/>
      <c r="L38" s="3"/>
      <c r="M38" s="3"/>
    </row>
    <row r="39" spans="1:13" ht="15.75" customHeight="1">
      <c r="A39" s="51" t="s">
        <v>13</v>
      </c>
      <c r="B39" s="51"/>
      <c r="C39" s="73">
        <v>2028</v>
      </c>
      <c r="D39" s="73">
        <v>1696</v>
      </c>
      <c r="E39" s="73">
        <v>3724</v>
      </c>
      <c r="F39" s="3"/>
      <c r="G39" s="73">
        <v>1999</v>
      </c>
      <c r="H39" s="73">
        <v>1791</v>
      </c>
      <c r="I39" s="73">
        <v>3790</v>
      </c>
      <c r="J39" s="7"/>
      <c r="K39" s="3">
        <v>1884</v>
      </c>
      <c r="L39" s="3">
        <v>1673</v>
      </c>
      <c r="M39" s="4">
        <v>3557</v>
      </c>
    </row>
    <row r="40" spans="1:13" ht="11.25" customHeight="1">
      <c r="A40" s="51" t="s">
        <v>84</v>
      </c>
      <c r="B40" s="51"/>
      <c r="C40" s="73">
        <v>5464</v>
      </c>
      <c r="D40" s="73">
        <v>4341</v>
      </c>
      <c r="E40" s="3">
        <v>9805</v>
      </c>
      <c r="F40" s="3"/>
      <c r="G40" s="73">
        <v>5795</v>
      </c>
      <c r="H40" s="73">
        <v>4867</v>
      </c>
      <c r="I40" s="3">
        <v>10662</v>
      </c>
      <c r="J40" s="7"/>
      <c r="K40" s="3">
        <v>5981</v>
      </c>
      <c r="L40" s="3">
        <v>5420</v>
      </c>
      <c r="M40" s="4">
        <v>11401</v>
      </c>
    </row>
    <row r="41" spans="1:13" ht="11.25" customHeight="1">
      <c r="A41" s="51" t="s">
        <v>85</v>
      </c>
      <c r="B41" s="51"/>
      <c r="C41" s="73">
        <v>1662</v>
      </c>
      <c r="D41" s="73">
        <v>1172</v>
      </c>
      <c r="E41" s="3">
        <v>2834</v>
      </c>
      <c r="F41" s="3"/>
      <c r="G41" s="73">
        <v>1460</v>
      </c>
      <c r="H41" s="73">
        <v>1091</v>
      </c>
      <c r="I41" s="3">
        <v>2551</v>
      </c>
      <c r="J41" s="7"/>
      <c r="K41" s="3">
        <v>1350</v>
      </c>
      <c r="L41" s="3">
        <v>1045</v>
      </c>
      <c r="M41" s="4">
        <v>2395</v>
      </c>
    </row>
    <row r="42" spans="1:13" ht="11.25" customHeight="1">
      <c r="A42" s="51" t="s">
        <v>86</v>
      </c>
      <c r="B42" s="51"/>
      <c r="C42" s="73">
        <v>1541</v>
      </c>
      <c r="D42" s="73">
        <v>1174</v>
      </c>
      <c r="E42" s="3">
        <v>2715</v>
      </c>
      <c r="F42" s="3"/>
      <c r="G42" s="73">
        <v>1504</v>
      </c>
      <c r="H42" s="73">
        <v>1106</v>
      </c>
      <c r="I42" s="3">
        <v>2610</v>
      </c>
      <c r="J42" s="7"/>
      <c r="K42" s="3">
        <v>1687</v>
      </c>
      <c r="L42" s="3">
        <v>1298</v>
      </c>
      <c r="M42" s="4">
        <v>2985</v>
      </c>
    </row>
    <row r="43" spans="1:13" ht="11.25" customHeight="1">
      <c r="A43" s="51" t="s">
        <v>87</v>
      </c>
      <c r="B43" s="51"/>
      <c r="C43" s="73">
        <v>1550</v>
      </c>
      <c r="D43" s="73">
        <v>1116</v>
      </c>
      <c r="E43" s="3">
        <v>2666</v>
      </c>
      <c r="F43" s="3"/>
      <c r="G43" s="73">
        <v>1393</v>
      </c>
      <c r="H43" s="73">
        <v>1050</v>
      </c>
      <c r="I43" s="3">
        <v>2443</v>
      </c>
      <c r="J43" s="7"/>
      <c r="K43" s="3">
        <v>1585</v>
      </c>
      <c r="L43" s="3">
        <v>1173</v>
      </c>
      <c r="M43" s="4">
        <v>2758</v>
      </c>
    </row>
    <row r="44" spans="1:13" ht="11.25" customHeight="1">
      <c r="A44" s="51" t="s">
        <v>88</v>
      </c>
      <c r="B44" s="51"/>
      <c r="C44" s="73">
        <v>1643</v>
      </c>
      <c r="D44" s="73">
        <v>1229</v>
      </c>
      <c r="E44" s="3">
        <v>2872</v>
      </c>
      <c r="F44" s="3"/>
      <c r="G44" s="73">
        <v>1515</v>
      </c>
      <c r="H44" s="73">
        <v>1162</v>
      </c>
      <c r="I44" s="3">
        <v>2677</v>
      </c>
      <c r="J44" s="7"/>
      <c r="K44" s="3">
        <v>2344</v>
      </c>
      <c r="L44" s="3">
        <v>1838</v>
      </c>
      <c r="M44" s="4">
        <v>4182</v>
      </c>
    </row>
    <row r="45" spans="1:13" ht="11.25" customHeight="1">
      <c r="A45" s="51" t="s">
        <v>89</v>
      </c>
      <c r="B45" s="51"/>
      <c r="C45" s="73">
        <v>183598</v>
      </c>
      <c r="D45" s="73">
        <v>129807</v>
      </c>
      <c r="E45" s="3">
        <v>313405</v>
      </c>
      <c r="F45" s="3"/>
      <c r="G45" s="73">
        <v>188905</v>
      </c>
      <c r="H45" s="73">
        <v>133698</v>
      </c>
      <c r="I45" s="3">
        <v>322603</v>
      </c>
      <c r="J45" s="7"/>
      <c r="K45" s="3">
        <v>180038</v>
      </c>
      <c r="L45" s="3">
        <v>127165</v>
      </c>
      <c r="M45" s="4">
        <v>307203</v>
      </c>
    </row>
    <row r="46" spans="1:13" ht="11.25" customHeight="1">
      <c r="A46" s="51" t="s">
        <v>90</v>
      </c>
      <c r="B46" s="51"/>
      <c r="C46" s="73">
        <v>29135</v>
      </c>
      <c r="D46" s="73">
        <v>18046</v>
      </c>
      <c r="E46" s="3">
        <v>47181</v>
      </c>
      <c r="F46" s="3"/>
      <c r="G46" s="73">
        <v>34625</v>
      </c>
      <c r="H46" s="73">
        <v>21010</v>
      </c>
      <c r="I46" s="3">
        <v>55635</v>
      </c>
      <c r="J46" s="7"/>
      <c r="K46" s="3">
        <v>41169</v>
      </c>
      <c r="L46" s="3">
        <v>25499</v>
      </c>
      <c r="M46" s="4">
        <v>66668</v>
      </c>
    </row>
    <row r="47" spans="1:13" ht="11.25" customHeight="1">
      <c r="A47" s="51" t="s">
        <v>91</v>
      </c>
      <c r="B47" s="51"/>
      <c r="C47" s="73">
        <v>21577</v>
      </c>
      <c r="D47" s="73">
        <v>14924</v>
      </c>
      <c r="E47" s="3">
        <v>36501</v>
      </c>
      <c r="F47" s="3"/>
      <c r="G47" s="73">
        <v>25954</v>
      </c>
      <c r="H47" s="73">
        <v>17436</v>
      </c>
      <c r="I47" s="3">
        <v>43390</v>
      </c>
      <c r="J47" s="7"/>
      <c r="K47" s="3">
        <v>30734</v>
      </c>
      <c r="L47" s="3">
        <v>19714</v>
      </c>
      <c r="M47" s="4">
        <v>50448</v>
      </c>
    </row>
    <row r="48" spans="1:13" ht="11.25" customHeight="1">
      <c r="A48" s="51" t="s">
        <v>92</v>
      </c>
      <c r="B48" s="51"/>
      <c r="C48" s="73">
        <v>14555</v>
      </c>
      <c r="D48" s="73">
        <v>10245</v>
      </c>
      <c r="E48" s="3">
        <v>24800</v>
      </c>
      <c r="F48" s="3"/>
      <c r="G48" s="73">
        <v>18422</v>
      </c>
      <c r="H48" s="73">
        <v>12948</v>
      </c>
      <c r="I48" s="3">
        <v>31370</v>
      </c>
      <c r="J48" s="7"/>
      <c r="K48" s="3">
        <v>22269</v>
      </c>
      <c r="L48" s="3">
        <v>15284</v>
      </c>
      <c r="M48" s="4">
        <v>37553</v>
      </c>
    </row>
    <row r="49" spans="1:13" ht="11.25" customHeight="1">
      <c r="A49" s="51" t="s">
        <v>93</v>
      </c>
      <c r="B49" s="51"/>
      <c r="C49" s="73">
        <v>23719</v>
      </c>
      <c r="D49" s="73">
        <v>15630</v>
      </c>
      <c r="E49" s="3">
        <v>39349</v>
      </c>
      <c r="F49" s="3"/>
      <c r="G49" s="73">
        <v>34528</v>
      </c>
      <c r="H49" s="73">
        <v>22937</v>
      </c>
      <c r="I49" s="3">
        <v>57465</v>
      </c>
      <c r="J49" s="7"/>
      <c r="K49" s="3">
        <v>50202</v>
      </c>
      <c r="L49" s="3">
        <v>34038</v>
      </c>
      <c r="M49" s="4">
        <v>84240</v>
      </c>
    </row>
    <row r="50" spans="1:13" ht="11.25" customHeight="1">
      <c r="A50" s="51" t="s">
        <v>94</v>
      </c>
      <c r="B50" s="51"/>
      <c r="C50" s="73">
        <v>4147</v>
      </c>
      <c r="D50" s="73">
        <v>2375</v>
      </c>
      <c r="E50" s="3">
        <v>6522</v>
      </c>
      <c r="F50" s="3"/>
      <c r="G50" s="73">
        <v>5932</v>
      </c>
      <c r="H50" s="73">
        <v>3474</v>
      </c>
      <c r="I50" s="3">
        <v>9406</v>
      </c>
      <c r="J50" s="7"/>
      <c r="K50" s="3">
        <v>9060</v>
      </c>
      <c r="L50" s="3">
        <v>5403</v>
      </c>
      <c r="M50" s="4">
        <v>14463</v>
      </c>
    </row>
    <row r="51" spans="1:13" ht="11.25" customHeight="1">
      <c r="A51" s="51" t="s">
        <v>95</v>
      </c>
      <c r="B51" s="51"/>
      <c r="C51" s="73">
        <v>1402</v>
      </c>
      <c r="D51" s="73">
        <v>927</v>
      </c>
      <c r="E51" s="3">
        <v>2329</v>
      </c>
      <c r="F51" s="3"/>
      <c r="G51" s="73">
        <v>2046</v>
      </c>
      <c r="H51" s="73">
        <v>1344</v>
      </c>
      <c r="I51" s="3">
        <v>3390</v>
      </c>
      <c r="J51" s="7"/>
      <c r="K51" s="3">
        <v>3039</v>
      </c>
      <c r="L51" s="3">
        <v>1832</v>
      </c>
      <c r="M51" s="4">
        <v>4871</v>
      </c>
    </row>
    <row r="52" spans="1:13" ht="11.25" customHeight="1">
      <c r="A52" s="51" t="s">
        <v>96</v>
      </c>
      <c r="B52" s="51"/>
      <c r="C52" s="73">
        <v>960</v>
      </c>
      <c r="D52" s="73">
        <v>675</v>
      </c>
      <c r="E52" s="73">
        <v>1635</v>
      </c>
      <c r="F52" s="7"/>
      <c r="G52" s="73">
        <v>1603</v>
      </c>
      <c r="H52" s="73">
        <v>1070</v>
      </c>
      <c r="I52" s="3">
        <v>2673</v>
      </c>
      <c r="J52" s="7"/>
      <c r="K52" s="3">
        <v>2375</v>
      </c>
      <c r="L52" s="3">
        <v>1652</v>
      </c>
      <c r="M52" s="4">
        <v>4027</v>
      </c>
    </row>
    <row r="53" spans="1:13" ht="11.25" customHeight="1">
      <c r="A53" s="51" t="s">
        <v>140</v>
      </c>
      <c r="B53" s="51"/>
      <c r="C53" s="73">
        <v>26</v>
      </c>
      <c r="D53" s="73">
        <v>15</v>
      </c>
      <c r="E53" s="73">
        <v>41</v>
      </c>
      <c r="F53" s="7"/>
      <c r="G53" s="73">
        <v>56</v>
      </c>
      <c r="H53" s="73">
        <v>38</v>
      </c>
      <c r="I53" s="73">
        <v>94</v>
      </c>
      <c r="J53" s="7"/>
      <c r="K53" s="3">
        <v>81</v>
      </c>
      <c r="L53" s="3">
        <v>62</v>
      </c>
      <c r="M53" s="87">
        <v>143</v>
      </c>
    </row>
    <row r="54" spans="1:13" ht="15.75" customHeight="1">
      <c r="A54" s="53" t="s">
        <v>14</v>
      </c>
      <c r="B54" s="53"/>
      <c r="C54" s="37">
        <f>SUM(C39:C53)</f>
        <v>293007</v>
      </c>
      <c r="D54" s="37">
        <f>SUM(D39:D53)</f>
        <v>203372</v>
      </c>
      <c r="E54" s="37">
        <f>SUM(E39:E53)</f>
        <v>496379</v>
      </c>
      <c r="F54" s="37"/>
      <c r="G54" s="37">
        <f>SUM(G39:G53)</f>
        <v>325737</v>
      </c>
      <c r="H54" s="37">
        <f>SUM(H39:H53)</f>
        <v>225022</v>
      </c>
      <c r="I54" s="37">
        <f>SUM(I39:I53)</f>
        <v>550759</v>
      </c>
      <c r="J54" s="10"/>
      <c r="K54" s="37">
        <f>SUM(K39:K53)</f>
        <v>353798</v>
      </c>
      <c r="L54" s="37">
        <f>SUM(L39:L53)</f>
        <v>243096</v>
      </c>
      <c r="M54" s="37">
        <f>SUM(M39:M53)</f>
        <v>596894</v>
      </c>
    </row>
    <row r="55" spans="1:13" ht="27" customHeight="1">
      <c r="A55" s="77"/>
      <c r="B55" s="1"/>
      <c r="M55"/>
    </row>
    <row r="56" spans="1:8" ht="12.75">
      <c r="A56" s="165" t="s">
        <v>109</v>
      </c>
      <c r="B56" s="165"/>
      <c r="C56" s="165"/>
      <c r="D56" s="165"/>
      <c r="E56" s="165"/>
      <c r="F56" s="165"/>
      <c r="G56" s="165"/>
      <c r="H56" s="165"/>
    </row>
  </sheetData>
  <mergeCells count="6">
    <mergeCell ref="A1:M1"/>
    <mergeCell ref="A3:M3"/>
    <mergeCell ref="A56:H56"/>
    <mergeCell ref="A38:B38"/>
    <mergeCell ref="A22:B22"/>
    <mergeCell ref="A6:B6"/>
  </mergeCells>
  <printOptions/>
  <pageMargins left="0.7874015748031497" right="0.3937007874015748" top="1.1811023622047245" bottom="0.1968503937007874" header="0.5118110236220472" footer="0.5118110236220472"/>
  <pageSetup firstPageNumber="33" useFirstPageNumber="1"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60"/>
  <sheetViews>
    <sheetView workbookViewId="0" topLeftCell="A1">
      <selection activeCell="R2" sqref="R2"/>
    </sheetView>
  </sheetViews>
  <sheetFormatPr defaultColWidth="9.140625" defaultRowHeight="12.75"/>
  <cols>
    <col min="1" max="1" width="20.7109375" style="0" customWidth="1"/>
    <col min="2" max="2" width="5.28125" style="0" customWidth="1"/>
    <col min="3" max="3" width="6.7109375" style="0" customWidth="1"/>
    <col min="4" max="4" width="3.421875" style="0" customWidth="1"/>
    <col min="5" max="5" width="0.85546875" style="0" customWidth="1"/>
    <col min="6" max="6" width="6.7109375" style="0" customWidth="1"/>
    <col min="7" max="7" width="3.421875" style="0" customWidth="1"/>
    <col min="8" max="8" width="0.85546875" style="0" customWidth="1"/>
    <col min="9" max="9" width="6.7109375" style="0" customWidth="1"/>
    <col min="10" max="10" width="3.421875" style="0" customWidth="1"/>
    <col min="11" max="11" width="0.85546875" style="0" customWidth="1"/>
    <col min="12" max="12" width="6.7109375" style="0" customWidth="1"/>
    <col min="13" max="13" width="3.421875" style="0" customWidth="1"/>
    <col min="14" max="14" width="0.85546875" style="0" customWidth="1"/>
    <col min="15" max="16" width="1.421875" style="0" customWidth="1"/>
    <col min="17" max="17" width="1.57421875" style="0" customWidth="1"/>
    <col min="18" max="18" width="7.7109375" style="0" customWidth="1"/>
    <col min="19" max="19" width="5.00390625" style="0" customWidth="1"/>
  </cols>
  <sheetData>
    <row r="1" spans="1:18" ht="26.25" customHeight="1">
      <c r="A1" s="157" t="s">
        <v>108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17" ht="12.75" customHeight="1">
      <c r="A2" s="65"/>
      <c r="B2" s="65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P2" s="69"/>
      <c r="Q2" s="69"/>
    </row>
    <row r="3" spans="1:19" ht="39" customHeight="1">
      <c r="A3" s="170" t="s">
        <v>156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63"/>
    </row>
    <row r="4" spans="1:20" ht="15.75" customHeight="1">
      <c r="A4" s="42" t="s">
        <v>11</v>
      </c>
      <c r="B4" s="42"/>
      <c r="C4" s="169" t="s">
        <v>10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5"/>
      <c r="P4" s="15"/>
      <c r="Q4" s="42"/>
      <c r="R4" s="171" t="s">
        <v>14</v>
      </c>
      <c r="S4" s="171"/>
      <c r="T4" s="78"/>
    </row>
    <row r="5" spans="1:20" ht="15.75" customHeight="1">
      <c r="A5" s="42"/>
      <c r="B5" s="42"/>
      <c r="C5" s="134" t="s">
        <v>62</v>
      </c>
      <c r="D5" s="134"/>
      <c r="E5" s="40"/>
      <c r="F5" s="136" t="s">
        <v>63</v>
      </c>
      <c r="G5" s="136"/>
      <c r="H5" s="40"/>
      <c r="I5" s="136" t="s">
        <v>64</v>
      </c>
      <c r="J5" s="136"/>
      <c r="K5" s="40"/>
      <c r="L5" s="136" t="s">
        <v>142</v>
      </c>
      <c r="M5" s="136"/>
      <c r="N5" s="40"/>
      <c r="O5" s="130"/>
      <c r="P5" s="130"/>
      <c r="Q5" s="1"/>
      <c r="R5" s="42"/>
      <c r="S5" s="42"/>
      <c r="T5" s="42"/>
    </row>
    <row r="6" spans="1:20" ht="15.75" customHeight="1">
      <c r="A6" s="30"/>
      <c r="B6" s="30"/>
      <c r="C6" s="31" t="s">
        <v>6</v>
      </c>
      <c r="D6" s="31" t="s">
        <v>7</v>
      </c>
      <c r="E6" s="31"/>
      <c r="F6" s="31" t="s">
        <v>6</v>
      </c>
      <c r="G6" s="31" t="s">
        <v>7</v>
      </c>
      <c r="H6" s="31"/>
      <c r="I6" s="31" t="s">
        <v>6</v>
      </c>
      <c r="J6" s="31" t="s">
        <v>7</v>
      </c>
      <c r="K6" s="31"/>
      <c r="L6" s="31" t="s">
        <v>6</v>
      </c>
      <c r="M6" s="31" t="s">
        <v>7</v>
      </c>
      <c r="N6" s="31"/>
      <c r="O6" s="31"/>
      <c r="P6" s="31"/>
      <c r="Q6" s="63"/>
      <c r="R6" s="31" t="s">
        <v>6</v>
      </c>
      <c r="S6" s="31" t="s">
        <v>7</v>
      </c>
      <c r="T6" s="40"/>
    </row>
    <row r="7" spans="1:17" ht="15.75" customHeight="1">
      <c r="A7" s="132" t="s">
        <v>83</v>
      </c>
      <c r="B7" s="13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11"/>
      <c r="P7" s="11"/>
      <c r="Q7" s="1"/>
    </row>
    <row r="8" spans="1:17" ht="20.25" customHeight="1">
      <c r="A8" s="100" t="s">
        <v>4</v>
      </c>
      <c r="B8" s="100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119"/>
      <c r="P8" s="119"/>
      <c r="Q8" s="1"/>
    </row>
    <row r="9" spans="1:20" ht="12.75" customHeight="1">
      <c r="A9" s="50" t="s">
        <v>13</v>
      </c>
      <c r="B9" s="50"/>
      <c r="C9" s="3">
        <v>0</v>
      </c>
      <c r="D9" s="3">
        <f aca="true" t="shared" si="0" ref="D9:D20">ROUND(C9/$C$21*100,0)</f>
        <v>0</v>
      </c>
      <c r="E9" s="3"/>
      <c r="F9" s="3">
        <v>0</v>
      </c>
      <c r="G9" s="3">
        <f aca="true" t="shared" si="1" ref="G9:G16">ROUND(F9/$F$21*100,0)</f>
        <v>0</v>
      </c>
      <c r="H9" s="3"/>
      <c r="I9" s="3">
        <v>0</v>
      </c>
      <c r="J9" s="3">
        <f aca="true" t="shared" si="2" ref="J9:J20">ROUND(I9/$I$21*100,0)</f>
        <v>0</v>
      </c>
      <c r="K9" s="49"/>
      <c r="L9" s="3">
        <v>0</v>
      </c>
      <c r="M9" s="3">
        <f aca="true" t="shared" si="3" ref="M9:M17">ROUND(L9/$L$21*100,0)</f>
        <v>0</v>
      </c>
      <c r="N9" s="3"/>
      <c r="O9" s="120"/>
      <c r="P9" s="73"/>
      <c r="Q9" s="1"/>
      <c r="R9" s="3">
        <f>C9+F9+I9+L9+O9</f>
        <v>0</v>
      </c>
      <c r="S9" s="3">
        <f aca="true" t="shared" si="4" ref="S9:S20">ROUND(R9/$R$21*100,0)</f>
        <v>0</v>
      </c>
      <c r="T9" s="98"/>
    </row>
    <row r="10" spans="1:20" ht="12.75" customHeight="1">
      <c r="A10" s="51" t="s">
        <v>151</v>
      </c>
      <c r="B10" s="51"/>
      <c r="C10" s="3">
        <v>141</v>
      </c>
      <c r="D10" s="3">
        <f t="shared" si="0"/>
        <v>0</v>
      </c>
      <c r="E10" s="3"/>
      <c r="F10" s="3">
        <v>120</v>
      </c>
      <c r="G10" s="3">
        <f t="shared" si="1"/>
        <v>2</v>
      </c>
      <c r="H10" s="3"/>
      <c r="I10" s="3">
        <v>84</v>
      </c>
      <c r="J10" s="3">
        <f t="shared" si="2"/>
        <v>2</v>
      </c>
      <c r="K10" s="49"/>
      <c r="L10" s="73">
        <v>10</v>
      </c>
      <c r="M10" s="3">
        <f t="shared" si="3"/>
        <v>2</v>
      </c>
      <c r="N10" s="3"/>
      <c r="O10" s="120"/>
      <c r="P10" s="73"/>
      <c r="Q10" s="1"/>
      <c r="R10" s="3">
        <f>C10+F10+I10+L10+O10</f>
        <v>355</v>
      </c>
      <c r="S10" s="3">
        <f t="shared" si="4"/>
        <v>1</v>
      </c>
      <c r="T10" s="98"/>
    </row>
    <row r="11" spans="1:20" ht="12.75" customHeight="1">
      <c r="A11" s="51" t="s">
        <v>87</v>
      </c>
      <c r="B11" s="51"/>
      <c r="C11" s="3">
        <v>41</v>
      </c>
      <c r="D11" s="3">
        <f t="shared" si="0"/>
        <v>0</v>
      </c>
      <c r="E11" s="3"/>
      <c r="F11" s="3">
        <v>38</v>
      </c>
      <c r="G11" s="3">
        <f t="shared" si="1"/>
        <v>0</v>
      </c>
      <c r="H11" s="3"/>
      <c r="I11" s="3">
        <v>21</v>
      </c>
      <c r="J11" s="3">
        <f t="shared" si="2"/>
        <v>0</v>
      </c>
      <c r="K11" s="49"/>
      <c r="L11" s="3">
        <v>5</v>
      </c>
      <c r="M11" s="3">
        <f t="shared" si="3"/>
        <v>1</v>
      </c>
      <c r="N11" s="3"/>
      <c r="O11" s="120"/>
      <c r="P11" s="73"/>
      <c r="Q11" s="1"/>
      <c r="R11" s="3">
        <f aca="true" t="shared" si="5" ref="R11:R20">C11+F11+I11+L11+O11</f>
        <v>105</v>
      </c>
      <c r="S11" s="3">
        <f t="shared" si="4"/>
        <v>0</v>
      </c>
      <c r="T11" s="98"/>
    </row>
    <row r="12" spans="1:20" ht="12.75" customHeight="1">
      <c r="A12" s="51" t="s">
        <v>88</v>
      </c>
      <c r="B12" s="51"/>
      <c r="C12" s="3">
        <v>109</v>
      </c>
      <c r="D12" s="3">
        <f t="shared" si="0"/>
        <v>0</v>
      </c>
      <c r="E12" s="3"/>
      <c r="F12" s="3">
        <v>72</v>
      </c>
      <c r="G12" s="3">
        <f t="shared" si="1"/>
        <v>1</v>
      </c>
      <c r="H12" s="3"/>
      <c r="I12" s="3">
        <v>26</v>
      </c>
      <c r="J12" s="3">
        <f t="shared" si="2"/>
        <v>1</v>
      </c>
      <c r="K12" s="49"/>
      <c r="L12" s="3">
        <v>7</v>
      </c>
      <c r="M12" s="3">
        <f t="shared" si="3"/>
        <v>1</v>
      </c>
      <c r="N12" s="3"/>
      <c r="O12" s="120"/>
      <c r="P12" s="73"/>
      <c r="Q12" s="1"/>
      <c r="R12" s="3">
        <f t="shared" si="5"/>
        <v>214</v>
      </c>
      <c r="S12" s="3">
        <f t="shared" si="4"/>
        <v>1</v>
      </c>
      <c r="T12" s="98"/>
    </row>
    <row r="13" spans="1:20" ht="12.75" customHeight="1">
      <c r="A13" s="51" t="s">
        <v>89</v>
      </c>
      <c r="B13" s="51"/>
      <c r="C13" s="3">
        <v>19425</v>
      </c>
      <c r="D13" s="3">
        <f t="shared" si="0"/>
        <v>69</v>
      </c>
      <c r="E13" s="3"/>
      <c r="F13" s="3">
        <v>5498</v>
      </c>
      <c r="G13" s="3">
        <f t="shared" si="1"/>
        <v>69</v>
      </c>
      <c r="H13" s="3"/>
      <c r="I13" s="3">
        <v>2773</v>
      </c>
      <c r="J13" s="3">
        <f t="shared" si="2"/>
        <v>62</v>
      </c>
      <c r="K13" s="49"/>
      <c r="L13" s="3">
        <v>315</v>
      </c>
      <c r="M13" s="3">
        <f t="shared" si="3"/>
        <v>51</v>
      </c>
      <c r="N13" s="3"/>
      <c r="O13" s="120"/>
      <c r="P13" s="73"/>
      <c r="Q13" s="1"/>
      <c r="R13" s="3">
        <f t="shared" si="5"/>
        <v>28011</v>
      </c>
      <c r="S13" s="3">
        <f t="shared" si="4"/>
        <v>68</v>
      </c>
      <c r="T13" s="98"/>
    </row>
    <row r="14" spans="1:20" ht="12.75" customHeight="1">
      <c r="A14" s="51" t="s">
        <v>90</v>
      </c>
      <c r="B14" s="51"/>
      <c r="C14" s="3">
        <v>1918</v>
      </c>
      <c r="D14" s="3">
        <f t="shared" si="0"/>
        <v>7</v>
      </c>
      <c r="E14" s="3"/>
      <c r="F14" s="3">
        <v>476</v>
      </c>
      <c r="G14" s="3">
        <f t="shared" si="1"/>
        <v>6</v>
      </c>
      <c r="H14" s="3"/>
      <c r="I14" s="3">
        <v>175</v>
      </c>
      <c r="J14" s="3">
        <f t="shared" si="2"/>
        <v>4</v>
      </c>
      <c r="K14" s="49"/>
      <c r="L14" s="3">
        <v>40</v>
      </c>
      <c r="M14" s="3">
        <f t="shared" si="3"/>
        <v>6</v>
      </c>
      <c r="N14" s="3"/>
      <c r="O14" s="120"/>
      <c r="P14" s="73"/>
      <c r="Q14" s="1"/>
      <c r="R14" s="3">
        <f t="shared" si="5"/>
        <v>2609</v>
      </c>
      <c r="S14" s="3">
        <f t="shared" si="4"/>
        <v>6</v>
      </c>
      <c r="T14" s="98"/>
    </row>
    <row r="15" spans="1:20" ht="12.75" customHeight="1">
      <c r="A15" s="51" t="s">
        <v>91</v>
      </c>
      <c r="B15" s="51"/>
      <c r="C15" s="3">
        <v>1598</v>
      </c>
      <c r="D15" s="3">
        <f t="shared" si="0"/>
        <v>6</v>
      </c>
      <c r="E15" s="3"/>
      <c r="F15" s="3">
        <v>450</v>
      </c>
      <c r="G15" s="3">
        <f t="shared" si="1"/>
        <v>6</v>
      </c>
      <c r="H15" s="3"/>
      <c r="I15" s="3">
        <v>200</v>
      </c>
      <c r="J15" s="3">
        <f t="shared" si="2"/>
        <v>4</v>
      </c>
      <c r="K15" s="49"/>
      <c r="L15" s="3">
        <v>29</v>
      </c>
      <c r="M15" s="3">
        <f t="shared" si="3"/>
        <v>5</v>
      </c>
      <c r="N15" s="3"/>
      <c r="O15" s="120"/>
      <c r="P15" s="73"/>
      <c r="Q15" s="1"/>
      <c r="R15" s="3">
        <f t="shared" si="5"/>
        <v>2277</v>
      </c>
      <c r="S15" s="3">
        <f t="shared" si="4"/>
        <v>5</v>
      </c>
      <c r="T15" s="98"/>
    </row>
    <row r="16" spans="1:20" ht="12.75" customHeight="1">
      <c r="A16" s="51" t="s">
        <v>92</v>
      </c>
      <c r="B16" s="51"/>
      <c r="C16" s="3">
        <v>1139</v>
      </c>
      <c r="D16" s="3">
        <f t="shared" si="0"/>
        <v>4</v>
      </c>
      <c r="E16" s="3"/>
      <c r="F16" s="3">
        <v>392</v>
      </c>
      <c r="G16" s="3">
        <f t="shared" si="1"/>
        <v>5</v>
      </c>
      <c r="H16" s="3"/>
      <c r="I16" s="3">
        <v>182</v>
      </c>
      <c r="J16" s="3">
        <f t="shared" si="2"/>
        <v>4</v>
      </c>
      <c r="K16" s="49"/>
      <c r="L16" s="3">
        <v>18</v>
      </c>
      <c r="M16" s="3">
        <f t="shared" si="3"/>
        <v>3</v>
      </c>
      <c r="N16" s="3"/>
      <c r="O16" s="120"/>
      <c r="P16" s="73"/>
      <c r="Q16" s="1"/>
      <c r="R16" s="3">
        <f>C16+F16+I16+L16+O16</f>
        <v>1731</v>
      </c>
      <c r="S16" s="3">
        <f t="shared" si="4"/>
        <v>4</v>
      </c>
      <c r="T16" s="98"/>
    </row>
    <row r="17" spans="1:20" ht="12.75" customHeight="1">
      <c r="A17" s="51" t="s">
        <v>93</v>
      </c>
      <c r="B17" s="51"/>
      <c r="C17" s="3">
        <v>3137</v>
      </c>
      <c r="D17" s="3">
        <f t="shared" si="0"/>
        <v>11</v>
      </c>
      <c r="E17" s="3"/>
      <c r="F17" s="3">
        <v>757</v>
      </c>
      <c r="G17" s="3">
        <v>10</v>
      </c>
      <c r="H17" s="3"/>
      <c r="I17" s="3">
        <v>699</v>
      </c>
      <c r="J17" s="3">
        <f t="shared" si="2"/>
        <v>16</v>
      </c>
      <c r="K17" s="49"/>
      <c r="L17" s="3">
        <v>88</v>
      </c>
      <c r="M17" s="3">
        <f t="shared" si="3"/>
        <v>14</v>
      </c>
      <c r="N17" s="3"/>
      <c r="O17" s="120"/>
      <c r="P17" s="73"/>
      <c r="Q17" s="1"/>
      <c r="R17" s="3">
        <f t="shared" si="5"/>
        <v>4681</v>
      </c>
      <c r="S17" s="3">
        <f t="shared" si="4"/>
        <v>11</v>
      </c>
      <c r="T17" s="98"/>
    </row>
    <row r="18" spans="1:20" ht="12.75" customHeight="1">
      <c r="A18" s="51" t="s">
        <v>94</v>
      </c>
      <c r="B18" s="51"/>
      <c r="C18" s="3">
        <v>529</v>
      </c>
      <c r="D18" s="3">
        <f t="shared" si="0"/>
        <v>2</v>
      </c>
      <c r="E18" s="3"/>
      <c r="F18" s="3">
        <v>118</v>
      </c>
      <c r="G18" s="3">
        <f>ROUND(F18/$F$21*100,0)</f>
        <v>1</v>
      </c>
      <c r="H18" s="3"/>
      <c r="I18" s="3">
        <v>227</v>
      </c>
      <c r="J18" s="3">
        <f t="shared" si="2"/>
        <v>5</v>
      </c>
      <c r="K18" s="49"/>
      <c r="L18" s="3">
        <v>59</v>
      </c>
      <c r="M18" s="3">
        <v>9</v>
      </c>
      <c r="N18" s="3"/>
      <c r="O18" s="120"/>
      <c r="P18" s="73"/>
      <c r="Q18" s="1"/>
      <c r="R18" s="3">
        <f t="shared" si="5"/>
        <v>933</v>
      </c>
      <c r="S18" s="3">
        <f t="shared" si="4"/>
        <v>2</v>
      </c>
      <c r="T18" s="98"/>
    </row>
    <row r="19" spans="1:20" ht="12.75" customHeight="1">
      <c r="A19" s="51" t="s">
        <v>95</v>
      </c>
      <c r="B19" s="51"/>
      <c r="C19" s="3">
        <v>176</v>
      </c>
      <c r="D19" s="3">
        <f t="shared" si="0"/>
        <v>1</v>
      </c>
      <c r="E19" s="3"/>
      <c r="F19" s="3">
        <v>30</v>
      </c>
      <c r="G19" s="3">
        <f>ROUND(F19/$F$21*100,0)</f>
        <v>0</v>
      </c>
      <c r="H19" s="3"/>
      <c r="I19" s="3">
        <v>73</v>
      </c>
      <c r="J19" s="3">
        <f t="shared" si="2"/>
        <v>2</v>
      </c>
      <c r="K19" s="49"/>
      <c r="L19" s="3">
        <v>23</v>
      </c>
      <c r="M19" s="3">
        <f>ROUND(L19/$L$21*100,0)</f>
        <v>4</v>
      </c>
      <c r="N19" s="3"/>
      <c r="O19" s="120"/>
      <c r="P19" s="73"/>
      <c r="Q19" s="1"/>
      <c r="R19" s="3">
        <f t="shared" si="5"/>
        <v>302</v>
      </c>
      <c r="S19" s="3">
        <f t="shared" si="4"/>
        <v>1</v>
      </c>
      <c r="T19" s="98"/>
    </row>
    <row r="20" spans="1:20" ht="12.75" customHeight="1">
      <c r="A20" s="51" t="s">
        <v>150</v>
      </c>
      <c r="B20" s="51"/>
      <c r="C20" s="3">
        <v>136</v>
      </c>
      <c r="D20" s="3">
        <f t="shared" si="0"/>
        <v>0</v>
      </c>
      <c r="E20" s="3"/>
      <c r="F20" s="3">
        <v>29</v>
      </c>
      <c r="G20" s="3">
        <f>ROUND(F20/$F$21*100,0)</f>
        <v>0</v>
      </c>
      <c r="H20" s="3"/>
      <c r="I20" s="3">
        <v>22</v>
      </c>
      <c r="J20" s="3">
        <f t="shared" si="2"/>
        <v>0</v>
      </c>
      <c r="K20" s="49"/>
      <c r="L20" s="3">
        <v>23</v>
      </c>
      <c r="M20" s="3">
        <f>ROUND(L20/$L$21*100,0)</f>
        <v>4</v>
      </c>
      <c r="N20" s="3"/>
      <c r="O20" s="120"/>
      <c r="P20" s="73"/>
      <c r="Q20" s="1"/>
      <c r="R20" s="3">
        <f t="shared" si="5"/>
        <v>210</v>
      </c>
      <c r="S20" s="3">
        <f t="shared" si="4"/>
        <v>1</v>
      </c>
      <c r="T20" s="98"/>
    </row>
    <row r="21" spans="1:20" ht="15.75" customHeight="1">
      <c r="A21" s="52" t="s">
        <v>14</v>
      </c>
      <c r="B21" s="52"/>
      <c r="C21" s="4">
        <f>SUM(C9:C20)</f>
        <v>28349</v>
      </c>
      <c r="D21" s="4">
        <f>SUM(D9:D20)</f>
        <v>100</v>
      </c>
      <c r="E21" s="4"/>
      <c r="F21" s="4">
        <f>SUM(F9:F20)</f>
        <v>7980</v>
      </c>
      <c r="G21" s="4">
        <f>SUM(G9:G20)</f>
        <v>100</v>
      </c>
      <c r="H21" s="4"/>
      <c r="I21" s="4">
        <f>SUM(I9:I20)</f>
        <v>4482</v>
      </c>
      <c r="J21" s="4">
        <f>SUM(J9:J20)</f>
        <v>100</v>
      </c>
      <c r="K21" s="103"/>
      <c r="L21" s="4">
        <f>SUM(L9:L20)</f>
        <v>617</v>
      </c>
      <c r="M21" s="4">
        <f>SUM(M9:M20)</f>
        <v>100</v>
      </c>
      <c r="N21" s="4"/>
      <c r="O21" s="87"/>
      <c r="P21" s="87"/>
      <c r="Q21" s="1"/>
      <c r="R21" s="4">
        <f>SUM(R9:R20)</f>
        <v>41428</v>
      </c>
      <c r="S21" s="4">
        <f>SUM(S9:S20)</f>
        <v>100</v>
      </c>
      <c r="T21" s="4"/>
    </row>
    <row r="22" spans="1:20" ht="15.75" customHeight="1">
      <c r="A22" s="52"/>
      <c r="B22" s="52"/>
      <c r="C22" s="4"/>
      <c r="D22" s="4"/>
      <c r="E22" s="4"/>
      <c r="F22" s="4"/>
      <c r="G22" s="4"/>
      <c r="H22" s="4"/>
      <c r="I22" s="4"/>
      <c r="J22" s="4"/>
      <c r="K22" s="103"/>
      <c r="L22" s="4"/>
      <c r="M22" s="4"/>
      <c r="N22" s="4"/>
      <c r="O22" s="87"/>
      <c r="P22" s="87"/>
      <c r="Q22" s="1"/>
      <c r="R22" s="4"/>
      <c r="S22" s="4"/>
      <c r="T22" s="4"/>
    </row>
    <row r="23" spans="1:17" ht="20.25" customHeight="1">
      <c r="A23" s="100" t="s">
        <v>3</v>
      </c>
      <c r="B23" s="100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119"/>
      <c r="P23" s="119"/>
      <c r="Q23" s="1"/>
    </row>
    <row r="24" spans="1:20" ht="12.75" customHeight="1">
      <c r="A24" s="50" t="s">
        <v>13</v>
      </c>
      <c r="B24" s="50"/>
      <c r="C24" s="3">
        <v>0</v>
      </c>
      <c r="D24" s="3">
        <f>ROUND(C24/$C$36*100,0)</f>
        <v>0</v>
      </c>
      <c r="E24" s="3"/>
      <c r="F24" s="3">
        <v>0</v>
      </c>
      <c r="G24" s="3">
        <f>ROUND(F24/$F$36*100,0)</f>
        <v>0</v>
      </c>
      <c r="H24" s="3"/>
      <c r="I24" s="3">
        <v>0</v>
      </c>
      <c r="J24" s="3">
        <f aca="true" t="shared" si="6" ref="J24:J31">ROUND(I24/$I$36*100,0)</f>
        <v>0</v>
      </c>
      <c r="K24" s="49"/>
      <c r="L24" s="3">
        <v>0</v>
      </c>
      <c r="M24" s="3">
        <f aca="true" t="shared" si="7" ref="M24:M29">ROUND(L24/$L$36*100,0)</f>
        <v>0</v>
      </c>
      <c r="N24" s="3"/>
      <c r="O24" s="73"/>
      <c r="P24" s="73"/>
      <c r="Q24" s="1"/>
      <c r="R24" s="3">
        <f>C24+F24+I24+L24+O24</f>
        <v>0</v>
      </c>
      <c r="S24" s="3">
        <f aca="true" t="shared" si="8" ref="S24:S34">ROUND(R24/$R$36*100,0)</f>
        <v>0</v>
      </c>
      <c r="T24" s="98"/>
    </row>
    <row r="25" spans="1:20" ht="12.75" customHeight="1">
      <c r="A25" s="51" t="s">
        <v>151</v>
      </c>
      <c r="B25" s="51"/>
      <c r="C25" s="3">
        <v>180</v>
      </c>
      <c r="D25" s="3">
        <f>ROUND(C25/$C$36*100,0)</f>
        <v>1</v>
      </c>
      <c r="E25" s="3"/>
      <c r="F25" s="3">
        <v>66</v>
      </c>
      <c r="G25" s="3">
        <v>1</v>
      </c>
      <c r="H25" s="3"/>
      <c r="I25" s="3">
        <v>46</v>
      </c>
      <c r="J25" s="3">
        <f t="shared" si="6"/>
        <v>3</v>
      </c>
      <c r="K25" s="49"/>
      <c r="L25" s="3">
        <v>7</v>
      </c>
      <c r="M25" s="3">
        <f t="shared" si="7"/>
        <v>2</v>
      </c>
      <c r="N25" s="3"/>
      <c r="O25" s="73"/>
      <c r="P25" s="73"/>
      <c r="Q25" s="1"/>
      <c r="R25" s="3">
        <f aca="true" t="shared" si="9" ref="R25:R35">C25+F25+I25+L25+O25</f>
        <v>299</v>
      </c>
      <c r="S25" s="3">
        <f t="shared" si="8"/>
        <v>1</v>
      </c>
      <c r="T25" s="98"/>
    </row>
    <row r="26" spans="1:20" ht="12.75" customHeight="1">
      <c r="A26" s="51" t="s">
        <v>87</v>
      </c>
      <c r="B26" s="51"/>
      <c r="C26" s="3">
        <v>50</v>
      </c>
      <c r="D26" s="3">
        <f aca="true" t="shared" si="10" ref="D26:D33">ROUND(C26/$C$36*100,0)</f>
        <v>0</v>
      </c>
      <c r="E26" s="3"/>
      <c r="F26" s="3">
        <v>25</v>
      </c>
      <c r="G26" s="3">
        <f aca="true" t="shared" si="11" ref="G26:G34">ROUND(F26/$F$36*100,0)</f>
        <v>1</v>
      </c>
      <c r="H26" s="3"/>
      <c r="I26" s="3">
        <v>15</v>
      </c>
      <c r="J26" s="3">
        <f t="shared" si="6"/>
        <v>1</v>
      </c>
      <c r="K26" s="49"/>
      <c r="L26" s="3">
        <v>0</v>
      </c>
      <c r="M26" s="3">
        <f t="shared" si="7"/>
        <v>0</v>
      </c>
      <c r="N26" s="3"/>
      <c r="O26" s="73"/>
      <c r="P26" s="73"/>
      <c r="Q26" s="1"/>
      <c r="R26" s="3">
        <f t="shared" si="9"/>
        <v>90</v>
      </c>
      <c r="S26" s="3">
        <f t="shared" si="8"/>
        <v>0</v>
      </c>
      <c r="T26" s="98"/>
    </row>
    <row r="27" spans="1:20" ht="12.75" customHeight="1">
      <c r="A27" s="51" t="s">
        <v>88</v>
      </c>
      <c r="B27" s="51"/>
      <c r="C27" s="3">
        <v>86</v>
      </c>
      <c r="D27" s="3">
        <f t="shared" si="10"/>
        <v>0</v>
      </c>
      <c r="E27" s="3"/>
      <c r="F27" s="3">
        <v>36</v>
      </c>
      <c r="G27" s="3">
        <f t="shared" si="11"/>
        <v>1</v>
      </c>
      <c r="H27" s="3"/>
      <c r="I27" s="3">
        <v>15</v>
      </c>
      <c r="J27" s="3">
        <f t="shared" si="6"/>
        <v>1</v>
      </c>
      <c r="K27" s="49"/>
      <c r="L27" s="3">
        <v>3</v>
      </c>
      <c r="M27" s="3">
        <f t="shared" si="7"/>
        <v>1</v>
      </c>
      <c r="N27" s="3"/>
      <c r="O27" s="73"/>
      <c r="P27" s="73"/>
      <c r="Q27" s="1"/>
      <c r="R27" s="3">
        <f t="shared" si="9"/>
        <v>140</v>
      </c>
      <c r="S27" s="3">
        <f t="shared" si="8"/>
        <v>1</v>
      </c>
      <c r="T27" s="98"/>
    </row>
    <row r="28" spans="1:20" ht="12.75" customHeight="1">
      <c r="A28" s="51" t="s">
        <v>89</v>
      </c>
      <c r="B28" s="51"/>
      <c r="C28" s="3">
        <v>14682</v>
      </c>
      <c r="D28" s="3">
        <f t="shared" si="10"/>
        <v>71</v>
      </c>
      <c r="E28" s="3"/>
      <c r="F28" s="3">
        <v>2939</v>
      </c>
      <c r="G28" s="3">
        <f t="shared" si="11"/>
        <v>68</v>
      </c>
      <c r="H28" s="3"/>
      <c r="I28" s="3">
        <v>1016</v>
      </c>
      <c r="J28" s="3">
        <f t="shared" si="6"/>
        <v>62</v>
      </c>
      <c r="K28" s="49"/>
      <c r="L28" s="3">
        <v>160</v>
      </c>
      <c r="M28" s="3">
        <f t="shared" si="7"/>
        <v>56</v>
      </c>
      <c r="N28" s="3"/>
      <c r="O28" s="73"/>
      <c r="P28" s="73"/>
      <c r="Q28" s="1"/>
      <c r="R28" s="3">
        <f t="shared" si="9"/>
        <v>18797</v>
      </c>
      <c r="S28" s="3">
        <f t="shared" si="8"/>
        <v>70</v>
      </c>
      <c r="T28" s="98"/>
    </row>
    <row r="29" spans="1:20" ht="12.75" customHeight="1">
      <c r="A29" s="51" t="s">
        <v>90</v>
      </c>
      <c r="B29" s="51"/>
      <c r="C29" s="3">
        <v>909</v>
      </c>
      <c r="D29" s="3">
        <f t="shared" si="10"/>
        <v>4</v>
      </c>
      <c r="E29" s="3"/>
      <c r="F29" s="3">
        <v>202</v>
      </c>
      <c r="G29" s="3">
        <f t="shared" si="11"/>
        <v>5</v>
      </c>
      <c r="H29" s="3"/>
      <c r="I29" s="3">
        <v>79</v>
      </c>
      <c r="J29" s="3">
        <f t="shared" si="6"/>
        <v>5</v>
      </c>
      <c r="K29" s="49"/>
      <c r="L29" s="3">
        <v>16</v>
      </c>
      <c r="M29" s="3">
        <f t="shared" si="7"/>
        <v>6</v>
      </c>
      <c r="N29" s="3"/>
      <c r="O29" s="73"/>
      <c r="P29" s="73"/>
      <c r="Q29" s="1"/>
      <c r="R29" s="3">
        <f t="shared" si="9"/>
        <v>1206</v>
      </c>
      <c r="S29" s="3">
        <f t="shared" si="8"/>
        <v>4</v>
      </c>
      <c r="T29" s="98"/>
    </row>
    <row r="30" spans="1:20" ht="12.75" customHeight="1">
      <c r="A30" s="51" t="s">
        <v>91</v>
      </c>
      <c r="B30" s="51"/>
      <c r="C30" s="3">
        <v>970</v>
      </c>
      <c r="D30" s="3">
        <f t="shared" si="10"/>
        <v>5</v>
      </c>
      <c r="E30" s="3"/>
      <c r="F30" s="3">
        <v>210</v>
      </c>
      <c r="G30" s="3">
        <f t="shared" si="11"/>
        <v>5</v>
      </c>
      <c r="H30" s="3"/>
      <c r="I30" s="3">
        <v>87</v>
      </c>
      <c r="J30" s="3">
        <f t="shared" si="6"/>
        <v>5</v>
      </c>
      <c r="K30" s="49"/>
      <c r="L30" s="3">
        <v>10</v>
      </c>
      <c r="M30" s="3">
        <v>3</v>
      </c>
      <c r="N30" s="3"/>
      <c r="O30" s="73"/>
      <c r="P30" s="73"/>
      <c r="Q30" s="1"/>
      <c r="R30" s="3">
        <f t="shared" si="9"/>
        <v>1277</v>
      </c>
      <c r="S30" s="3">
        <f t="shared" si="8"/>
        <v>5</v>
      </c>
      <c r="T30" s="98"/>
    </row>
    <row r="31" spans="1:20" ht="12.75" customHeight="1">
      <c r="A31" s="51" t="s">
        <v>92</v>
      </c>
      <c r="B31" s="51"/>
      <c r="C31" s="3">
        <v>829</v>
      </c>
      <c r="D31" s="3">
        <f t="shared" si="10"/>
        <v>4</v>
      </c>
      <c r="E31" s="3"/>
      <c r="F31" s="3">
        <v>175</v>
      </c>
      <c r="G31" s="3">
        <f t="shared" si="11"/>
        <v>4</v>
      </c>
      <c r="H31" s="3"/>
      <c r="I31" s="3">
        <v>42</v>
      </c>
      <c r="J31" s="3">
        <f t="shared" si="6"/>
        <v>3</v>
      </c>
      <c r="K31" s="49"/>
      <c r="L31" s="3">
        <v>5</v>
      </c>
      <c r="M31" s="3">
        <f>ROUND(L31/$L$36*100,0)</f>
        <v>2</v>
      </c>
      <c r="N31" s="3"/>
      <c r="O31" s="73"/>
      <c r="P31" s="73"/>
      <c r="Q31" s="1"/>
      <c r="R31" s="3">
        <f t="shared" si="9"/>
        <v>1051</v>
      </c>
      <c r="S31" s="3">
        <f t="shared" si="8"/>
        <v>4</v>
      </c>
      <c r="T31" s="98"/>
    </row>
    <row r="32" spans="1:20" ht="12.75" customHeight="1">
      <c r="A32" s="51" t="s">
        <v>93</v>
      </c>
      <c r="B32" s="51"/>
      <c r="C32" s="3">
        <v>2360</v>
      </c>
      <c r="D32" s="3">
        <v>12</v>
      </c>
      <c r="E32" s="3"/>
      <c r="F32" s="3">
        <v>563</v>
      </c>
      <c r="G32" s="3">
        <f t="shared" si="11"/>
        <v>13</v>
      </c>
      <c r="H32" s="3"/>
      <c r="I32" s="3">
        <v>173</v>
      </c>
      <c r="J32" s="3">
        <v>10</v>
      </c>
      <c r="K32" s="49"/>
      <c r="L32" s="3">
        <v>33</v>
      </c>
      <c r="M32" s="3">
        <f>ROUND(L32/$L$36*100,0)</f>
        <v>12</v>
      </c>
      <c r="N32" s="3"/>
      <c r="O32" s="73"/>
      <c r="P32" s="73"/>
      <c r="Q32" s="1"/>
      <c r="R32" s="3">
        <f t="shared" si="9"/>
        <v>3129</v>
      </c>
      <c r="S32" s="3">
        <f t="shared" si="8"/>
        <v>12</v>
      </c>
      <c r="T32" s="98"/>
    </row>
    <row r="33" spans="1:20" ht="12.75" customHeight="1">
      <c r="A33" s="51" t="s">
        <v>94</v>
      </c>
      <c r="B33" s="51"/>
      <c r="C33" s="3">
        <v>335</v>
      </c>
      <c r="D33" s="3">
        <f t="shared" si="10"/>
        <v>2</v>
      </c>
      <c r="E33" s="3"/>
      <c r="F33" s="3">
        <v>93</v>
      </c>
      <c r="G33" s="3">
        <f t="shared" si="11"/>
        <v>2</v>
      </c>
      <c r="H33" s="3"/>
      <c r="I33" s="3">
        <v>109</v>
      </c>
      <c r="J33" s="3">
        <f>ROUND(I33/$I$36*100,0)</f>
        <v>7</v>
      </c>
      <c r="K33" s="49"/>
      <c r="L33" s="3">
        <v>25</v>
      </c>
      <c r="M33" s="3">
        <f>ROUND(L33/$L$36*100,0)</f>
        <v>9</v>
      </c>
      <c r="N33" s="3"/>
      <c r="O33" s="73"/>
      <c r="P33" s="73"/>
      <c r="Q33" s="1"/>
      <c r="R33" s="3">
        <f t="shared" si="9"/>
        <v>562</v>
      </c>
      <c r="S33" s="3">
        <f t="shared" si="8"/>
        <v>2</v>
      </c>
      <c r="T33" s="98"/>
    </row>
    <row r="34" spans="1:20" ht="12.75" customHeight="1">
      <c r="A34" s="51" t="s">
        <v>95</v>
      </c>
      <c r="B34" s="51"/>
      <c r="C34" s="3">
        <v>111</v>
      </c>
      <c r="D34" s="3">
        <f>ROUND(C34/$C$36*100,0)</f>
        <v>1</v>
      </c>
      <c r="E34" s="3"/>
      <c r="F34" s="3">
        <v>17</v>
      </c>
      <c r="G34" s="3">
        <f t="shared" si="11"/>
        <v>0</v>
      </c>
      <c r="H34" s="3"/>
      <c r="I34" s="3">
        <v>38</v>
      </c>
      <c r="J34" s="3">
        <f>ROUND(I34/$I$36*100,0)</f>
        <v>2</v>
      </c>
      <c r="K34" s="49"/>
      <c r="L34" s="3">
        <v>12</v>
      </c>
      <c r="M34" s="3">
        <f>ROUND(L34/$L$36*100,0)</f>
        <v>4</v>
      </c>
      <c r="N34" s="3"/>
      <c r="O34" s="73"/>
      <c r="P34" s="73"/>
      <c r="Q34" s="1"/>
      <c r="R34" s="3">
        <f t="shared" si="9"/>
        <v>178</v>
      </c>
      <c r="S34" s="3">
        <f t="shared" si="8"/>
        <v>1</v>
      </c>
      <c r="T34" s="98"/>
    </row>
    <row r="35" spans="1:20" ht="12.75" customHeight="1">
      <c r="A35" s="51" t="s">
        <v>150</v>
      </c>
      <c r="B35" s="51"/>
      <c r="C35" s="3">
        <v>79</v>
      </c>
      <c r="D35" s="3">
        <f>ROUND(C35/$C$36*100,0)</f>
        <v>0</v>
      </c>
      <c r="E35" s="3"/>
      <c r="F35" s="3">
        <v>24</v>
      </c>
      <c r="G35" s="3">
        <v>0</v>
      </c>
      <c r="H35" s="3"/>
      <c r="I35" s="3">
        <v>23</v>
      </c>
      <c r="J35" s="3">
        <f>ROUND(I35/$I$36*100,0)</f>
        <v>1</v>
      </c>
      <c r="K35" s="49"/>
      <c r="L35" s="3">
        <v>13</v>
      </c>
      <c r="M35" s="3">
        <f>ROUND(L35/$L$36*100,0)</f>
        <v>5</v>
      </c>
      <c r="N35" s="3"/>
      <c r="O35" s="73"/>
      <c r="P35" s="73"/>
      <c r="Q35" s="1"/>
      <c r="R35" s="3">
        <f t="shared" si="9"/>
        <v>139</v>
      </c>
      <c r="S35" s="3">
        <v>0</v>
      </c>
      <c r="T35" s="98"/>
    </row>
    <row r="36" spans="1:20" ht="15.75" customHeight="1">
      <c r="A36" s="52" t="s">
        <v>14</v>
      </c>
      <c r="B36" s="52"/>
      <c r="C36" s="4">
        <f>SUM(C24:C35)</f>
        <v>20591</v>
      </c>
      <c r="D36" s="4">
        <f>SUM(D24:D35)</f>
        <v>100</v>
      </c>
      <c r="E36" s="4"/>
      <c r="F36" s="4">
        <f>SUM(F24:F35)</f>
        <v>4350</v>
      </c>
      <c r="G36" s="4">
        <f>SUM(G24:G35)</f>
        <v>100</v>
      </c>
      <c r="H36" s="4"/>
      <c r="I36" s="4">
        <f>SUM(I24:I35)</f>
        <v>1643</v>
      </c>
      <c r="J36" s="4">
        <f>SUM(J24:J35)</f>
        <v>100</v>
      </c>
      <c r="K36" s="103"/>
      <c r="L36" s="4">
        <f>SUM(L24:L35)</f>
        <v>284</v>
      </c>
      <c r="M36" s="4">
        <f>SUM(M24:M35)</f>
        <v>100</v>
      </c>
      <c r="N36" s="4"/>
      <c r="O36" s="87"/>
      <c r="P36" s="87"/>
      <c r="Q36" s="1"/>
      <c r="R36" s="4">
        <f>SUM(R24:R35)</f>
        <v>26868</v>
      </c>
      <c r="S36" s="4">
        <f>SUM(S24:S35)</f>
        <v>100</v>
      </c>
      <c r="T36" s="4"/>
    </row>
    <row r="37" spans="1:20" ht="15.75" customHeight="1">
      <c r="A37" s="52"/>
      <c r="B37" s="52"/>
      <c r="C37" s="4"/>
      <c r="D37" s="4"/>
      <c r="E37" s="4"/>
      <c r="F37" s="4"/>
      <c r="G37" s="4"/>
      <c r="H37" s="4"/>
      <c r="I37" s="4"/>
      <c r="J37" s="4"/>
      <c r="K37" s="103"/>
      <c r="L37" s="4"/>
      <c r="M37" s="4"/>
      <c r="N37" s="4"/>
      <c r="O37" s="121"/>
      <c r="P37" s="83"/>
      <c r="Q37" s="1"/>
      <c r="R37" s="4"/>
      <c r="S37" s="4"/>
      <c r="T37" s="4"/>
    </row>
    <row r="38" spans="1:17" ht="30" customHeight="1">
      <c r="A38" s="100" t="s">
        <v>76</v>
      </c>
      <c r="B38" s="100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119"/>
      <c r="P38" s="119"/>
      <c r="Q38" s="1"/>
    </row>
    <row r="39" spans="1:20" ht="12.75" customHeight="1">
      <c r="A39" s="50" t="s">
        <v>13</v>
      </c>
      <c r="B39" s="50"/>
      <c r="C39" s="3">
        <f aca="true" t="shared" si="12" ref="C39:C50">C9+C24</f>
        <v>0</v>
      </c>
      <c r="D39" s="3">
        <f aca="true" t="shared" si="13" ref="D39:D50">ROUND(C39/$C$51*100,0)</f>
        <v>0</v>
      </c>
      <c r="E39" s="3"/>
      <c r="F39" s="3">
        <f aca="true" t="shared" si="14" ref="F39:F50">F9+F24</f>
        <v>0</v>
      </c>
      <c r="G39" s="3">
        <f aca="true" t="shared" si="15" ref="G39:G50">ROUND(F39/$F$51*100,0)</f>
        <v>0</v>
      </c>
      <c r="H39" s="3"/>
      <c r="I39" s="3">
        <f aca="true" t="shared" si="16" ref="I39:I50">I9+I24</f>
        <v>0</v>
      </c>
      <c r="J39" s="3">
        <f>ROUND(I39/$I$51*100,0)</f>
        <v>0</v>
      </c>
      <c r="K39" s="49"/>
      <c r="L39" s="3">
        <f aca="true" t="shared" si="17" ref="L39:L50">L9+L24</f>
        <v>0</v>
      </c>
      <c r="M39" s="3">
        <f aca="true" t="shared" si="18" ref="M39:M50">ROUND(L39/$L$51*100,0)</f>
        <v>0</v>
      </c>
      <c r="N39" s="3"/>
      <c r="O39" s="73"/>
      <c r="P39" s="73"/>
      <c r="Q39" s="1"/>
      <c r="R39" s="3">
        <f>C39+F39+I39+L39+O39</f>
        <v>0</v>
      </c>
      <c r="S39" s="3">
        <f aca="true" t="shared" si="19" ref="S39:S49">ROUND(R39/$R$51*100,0)</f>
        <v>0</v>
      </c>
      <c r="T39" s="98"/>
    </row>
    <row r="40" spans="1:20" ht="12.75" customHeight="1">
      <c r="A40" s="51" t="s">
        <v>151</v>
      </c>
      <c r="B40" s="51"/>
      <c r="C40" s="3">
        <f t="shared" si="12"/>
        <v>321</v>
      </c>
      <c r="D40" s="3">
        <f t="shared" si="13"/>
        <v>1</v>
      </c>
      <c r="E40" s="3"/>
      <c r="F40" s="3">
        <f t="shared" si="14"/>
        <v>186</v>
      </c>
      <c r="G40" s="3">
        <f t="shared" si="15"/>
        <v>2</v>
      </c>
      <c r="H40" s="3"/>
      <c r="I40" s="3">
        <f t="shared" si="16"/>
        <v>130</v>
      </c>
      <c r="J40" s="3">
        <f>ROUND(I40/$I$51*100,0)</f>
        <v>2</v>
      </c>
      <c r="K40" s="49"/>
      <c r="L40" s="3">
        <f t="shared" si="17"/>
        <v>17</v>
      </c>
      <c r="M40" s="3">
        <f t="shared" si="18"/>
        <v>2</v>
      </c>
      <c r="N40" s="3"/>
      <c r="O40" s="73"/>
      <c r="P40" s="73"/>
      <c r="Q40" s="1"/>
      <c r="R40" s="3">
        <f aca="true" t="shared" si="20" ref="R40:R50">C40+F40+I40+L40+O40</f>
        <v>654</v>
      </c>
      <c r="S40" s="3">
        <f t="shared" si="19"/>
        <v>1</v>
      </c>
      <c r="T40" s="98"/>
    </row>
    <row r="41" spans="1:20" ht="12.75" customHeight="1">
      <c r="A41" s="51" t="s">
        <v>87</v>
      </c>
      <c r="B41" s="51"/>
      <c r="C41" s="3">
        <f t="shared" si="12"/>
        <v>91</v>
      </c>
      <c r="D41" s="3">
        <f t="shared" si="13"/>
        <v>0</v>
      </c>
      <c r="E41" s="3"/>
      <c r="F41" s="3">
        <f t="shared" si="14"/>
        <v>63</v>
      </c>
      <c r="G41" s="3">
        <f t="shared" si="15"/>
        <v>1</v>
      </c>
      <c r="H41" s="3"/>
      <c r="I41" s="3">
        <f t="shared" si="16"/>
        <v>36</v>
      </c>
      <c r="J41" s="3">
        <v>0</v>
      </c>
      <c r="K41" s="49"/>
      <c r="L41" s="3">
        <f t="shared" si="17"/>
        <v>5</v>
      </c>
      <c r="M41" s="3">
        <f t="shared" si="18"/>
        <v>1</v>
      </c>
      <c r="N41" s="3"/>
      <c r="O41" s="73"/>
      <c r="P41" s="73"/>
      <c r="Q41" s="1"/>
      <c r="R41" s="3">
        <f t="shared" si="20"/>
        <v>195</v>
      </c>
      <c r="S41" s="3">
        <f t="shared" si="19"/>
        <v>0</v>
      </c>
      <c r="T41" s="98"/>
    </row>
    <row r="42" spans="1:20" ht="12.75" customHeight="1">
      <c r="A42" s="51" t="s">
        <v>88</v>
      </c>
      <c r="B42" s="51"/>
      <c r="C42" s="3">
        <f t="shared" si="12"/>
        <v>195</v>
      </c>
      <c r="D42" s="3">
        <f t="shared" si="13"/>
        <v>0</v>
      </c>
      <c r="E42" s="3"/>
      <c r="F42" s="3">
        <f t="shared" si="14"/>
        <v>108</v>
      </c>
      <c r="G42" s="3">
        <f t="shared" si="15"/>
        <v>1</v>
      </c>
      <c r="H42" s="3"/>
      <c r="I42" s="3">
        <f t="shared" si="16"/>
        <v>41</v>
      </c>
      <c r="J42" s="3">
        <f aca="true" t="shared" si="21" ref="J42:J50">ROUND(I42/$I$51*100,0)</f>
        <v>1</v>
      </c>
      <c r="K42" s="49"/>
      <c r="L42" s="3">
        <f t="shared" si="17"/>
        <v>10</v>
      </c>
      <c r="M42" s="3">
        <f t="shared" si="18"/>
        <v>1</v>
      </c>
      <c r="N42" s="3"/>
      <c r="O42" s="73"/>
      <c r="P42" s="73"/>
      <c r="Q42" s="1"/>
      <c r="R42" s="3">
        <f t="shared" si="20"/>
        <v>354</v>
      </c>
      <c r="S42" s="3">
        <f t="shared" si="19"/>
        <v>1</v>
      </c>
      <c r="T42" s="98"/>
    </row>
    <row r="43" spans="1:20" ht="12.75" customHeight="1">
      <c r="A43" s="51" t="s">
        <v>89</v>
      </c>
      <c r="B43" s="51"/>
      <c r="C43" s="3">
        <f t="shared" si="12"/>
        <v>34107</v>
      </c>
      <c r="D43" s="3">
        <f t="shared" si="13"/>
        <v>70</v>
      </c>
      <c r="E43" s="3"/>
      <c r="F43" s="3">
        <f t="shared" si="14"/>
        <v>8437</v>
      </c>
      <c r="G43" s="3">
        <f t="shared" si="15"/>
        <v>68</v>
      </c>
      <c r="H43" s="3"/>
      <c r="I43" s="3">
        <f t="shared" si="16"/>
        <v>3789</v>
      </c>
      <c r="J43" s="3">
        <f t="shared" si="21"/>
        <v>62</v>
      </c>
      <c r="K43" s="49"/>
      <c r="L43" s="3">
        <f t="shared" si="17"/>
        <v>475</v>
      </c>
      <c r="M43" s="3">
        <f t="shared" si="18"/>
        <v>53</v>
      </c>
      <c r="N43" s="3"/>
      <c r="O43" s="73"/>
      <c r="P43" s="73"/>
      <c r="Q43" s="1"/>
      <c r="R43" s="3">
        <f t="shared" si="20"/>
        <v>46808</v>
      </c>
      <c r="S43" s="3">
        <f t="shared" si="19"/>
        <v>69</v>
      </c>
      <c r="T43" s="98"/>
    </row>
    <row r="44" spans="1:20" ht="12.75" customHeight="1">
      <c r="A44" s="51" t="s">
        <v>90</v>
      </c>
      <c r="B44" s="51"/>
      <c r="C44" s="3">
        <f t="shared" si="12"/>
        <v>2827</v>
      </c>
      <c r="D44" s="3">
        <f t="shared" si="13"/>
        <v>6</v>
      </c>
      <c r="E44" s="3"/>
      <c r="F44" s="3">
        <f t="shared" si="14"/>
        <v>678</v>
      </c>
      <c r="G44" s="3">
        <f t="shared" si="15"/>
        <v>5</v>
      </c>
      <c r="H44" s="3"/>
      <c r="I44" s="3">
        <f t="shared" si="16"/>
        <v>254</v>
      </c>
      <c r="J44" s="3">
        <f t="shared" si="21"/>
        <v>4</v>
      </c>
      <c r="K44" s="49"/>
      <c r="L44" s="3">
        <f t="shared" si="17"/>
        <v>56</v>
      </c>
      <c r="M44" s="3">
        <f t="shared" si="18"/>
        <v>6</v>
      </c>
      <c r="N44" s="3"/>
      <c r="O44" s="73"/>
      <c r="P44" s="73"/>
      <c r="Q44" s="1"/>
      <c r="R44" s="3">
        <f t="shared" si="20"/>
        <v>3815</v>
      </c>
      <c r="S44" s="3">
        <f t="shared" si="19"/>
        <v>6</v>
      </c>
      <c r="T44" s="98"/>
    </row>
    <row r="45" spans="1:20" ht="12.75" customHeight="1">
      <c r="A45" s="51" t="s">
        <v>91</v>
      </c>
      <c r="B45" s="51"/>
      <c r="C45" s="3">
        <f t="shared" si="12"/>
        <v>2568</v>
      </c>
      <c r="D45" s="3">
        <f t="shared" si="13"/>
        <v>5</v>
      </c>
      <c r="E45" s="3"/>
      <c r="F45" s="3">
        <f t="shared" si="14"/>
        <v>660</v>
      </c>
      <c r="G45" s="3">
        <f t="shared" si="15"/>
        <v>5</v>
      </c>
      <c r="H45" s="3"/>
      <c r="I45" s="3">
        <f t="shared" si="16"/>
        <v>287</v>
      </c>
      <c r="J45" s="3">
        <f t="shared" si="21"/>
        <v>5</v>
      </c>
      <c r="K45" s="49"/>
      <c r="L45" s="3">
        <f t="shared" si="17"/>
        <v>39</v>
      </c>
      <c r="M45" s="3">
        <f t="shared" si="18"/>
        <v>4</v>
      </c>
      <c r="N45" s="3"/>
      <c r="O45" s="73"/>
      <c r="P45" s="73"/>
      <c r="Q45" s="1"/>
      <c r="R45" s="3">
        <f t="shared" si="20"/>
        <v>3554</v>
      </c>
      <c r="S45" s="3">
        <f t="shared" si="19"/>
        <v>5</v>
      </c>
      <c r="T45" s="98"/>
    </row>
    <row r="46" spans="1:20" ht="12.75" customHeight="1">
      <c r="A46" s="51" t="s">
        <v>92</v>
      </c>
      <c r="B46" s="51"/>
      <c r="C46" s="3">
        <f t="shared" si="12"/>
        <v>1968</v>
      </c>
      <c r="D46" s="3">
        <f t="shared" si="13"/>
        <v>4</v>
      </c>
      <c r="E46" s="3"/>
      <c r="F46" s="3">
        <f t="shared" si="14"/>
        <v>567</v>
      </c>
      <c r="G46" s="3">
        <f t="shared" si="15"/>
        <v>5</v>
      </c>
      <c r="H46" s="3"/>
      <c r="I46" s="3">
        <f t="shared" si="16"/>
        <v>224</v>
      </c>
      <c r="J46" s="3">
        <f t="shared" si="21"/>
        <v>4</v>
      </c>
      <c r="K46" s="49"/>
      <c r="L46" s="3">
        <f t="shared" si="17"/>
        <v>23</v>
      </c>
      <c r="M46" s="3">
        <f t="shared" si="18"/>
        <v>3</v>
      </c>
      <c r="N46" s="3"/>
      <c r="O46" s="73"/>
      <c r="P46" s="73"/>
      <c r="Q46" s="1"/>
      <c r="R46" s="3">
        <f t="shared" si="20"/>
        <v>2782</v>
      </c>
      <c r="S46" s="3">
        <f t="shared" si="19"/>
        <v>4</v>
      </c>
      <c r="T46" s="98"/>
    </row>
    <row r="47" spans="1:20" ht="12.75" customHeight="1">
      <c r="A47" s="51" t="s">
        <v>93</v>
      </c>
      <c r="B47" s="51"/>
      <c r="C47" s="3">
        <f t="shared" si="12"/>
        <v>5497</v>
      </c>
      <c r="D47" s="3">
        <f t="shared" si="13"/>
        <v>11</v>
      </c>
      <c r="E47" s="3"/>
      <c r="F47" s="3">
        <f t="shared" si="14"/>
        <v>1320</v>
      </c>
      <c r="G47" s="3">
        <f t="shared" si="15"/>
        <v>11</v>
      </c>
      <c r="H47" s="3"/>
      <c r="I47" s="3">
        <f t="shared" si="16"/>
        <v>872</v>
      </c>
      <c r="J47" s="3">
        <f t="shared" si="21"/>
        <v>14</v>
      </c>
      <c r="K47" s="49"/>
      <c r="L47" s="3">
        <f t="shared" si="17"/>
        <v>121</v>
      </c>
      <c r="M47" s="3">
        <f t="shared" si="18"/>
        <v>13</v>
      </c>
      <c r="N47" s="3"/>
      <c r="O47" s="73"/>
      <c r="P47" s="73"/>
      <c r="Q47" s="1"/>
      <c r="R47" s="3">
        <f t="shared" si="20"/>
        <v>7810</v>
      </c>
      <c r="S47" s="3">
        <f t="shared" si="19"/>
        <v>11</v>
      </c>
      <c r="T47" s="98"/>
    </row>
    <row r="48" spans="1:20" ht="12.75" customHeight="1">
      <c r="A48" s="51" t="s">
        <v>94</v>
      </c>
      <c r="B48" s="51"/>
      <c r="C48" s="3">
        <f t="shared" si="12"/>
        <v>864</v>
      </c>
      <c r="D48" s="3">
        <f t="shared" si="13"/>
        <v>2</v>
      </c>
      <c r="E48" s="3"/>
      <c r="F48" s="3">
        <f t="shared" si="14"/>
        <v>211</v>
      </c>
      <c r="G48" s="3">
        <f t="shared" si="15"/>
        <v>2</v>
      </c>
      <c r="H48" s="3"/>
      <c r="I48" s="3">
        <f t="shared" si="16"/>
        <v>336</v>
      </c>
      <c r="J48" s="3">
        <f t="shared" si="21"/>
        <v>5</v>
      </c>
      <c r="K48" s="49"/>
      <c r="L48" s="3">
        <f t="shared" si="17"/>
        <v>84</v>
      </c>
      <c r="M48" s="3">
        <f t="shared" si="18"/>
        <v>9</v>
      </c>
      <c r="N48" s="3"/>
      <c r="O48" s="73"/>
      <c r="P48" s="73"/>
      <c r="Q48" s="1"/>
      <c r="R48" s="3">
        <f t="shared" si="20"/>
        <v>1495</v>
      </c>
      <c r="S48" s="3">
        <f t="shared" si="19"/>
        <v>2</v>
      </c>
      <c r="T48" s="98"/>
    </row>
    <row r="49" spans="1:20" ht="12.75" customHeight="1">
      <c r="A49" s="51" t="s">
        <v>95</v>
      </c>
      <c r="B49" s="51"/>
      <c r="C49" s="3">
        <f t="shared" si="12"/>
        <v>287</v>
      </c>
      <c r="D49" s="3">
        <f t="shared" si="13"/>
        <v>1</v>
      </c>
      <c r="E49" s="3"/>
      <c r="F49" s="3">
        <f t="shared" si="14"/>
        <v>47</v>
      </c>
      <c r="G49" s="3">
        <f t="shared" si="15"/>
        <v>0</v>
      </c>
      <c r="H49" s="3"/>
      <c r="I49" s="3">
        <f t="shared" si="16"/>
        <v>111</v>
      </c>
      <c r="J49" s="3">
        <f t="shared" si="21"/>
        <v>2</v>
      </c>
      <c r="K49" s="49"/>
      <c r="L49" s="3">
        <f t="shared" si="17"/>
        <v>35</v>
      </c>
      <c r="M49" s="3">
        <f t="shared" si="18"/>
        <v>4</v>
      </c>
      <c r="N49" s="3"/>
      <c r="O49" s="73"/>
      <c r="P49" s="73"/>
      <c r="Q49" s="1"/>
      <c r="R49" s="3">
        <f>C49+F49+I49+L49+O49</f>
        <v>480</v>
      </c>
      <c r="S49" s="3">
        <f t="shared" si="19"/>
        <v>1</v>
      </c>
      <c r="T49" s="98"/>
    </row>
    <row r="50" spans="1:20" ht="12.75" customHeight="1">
      <c r="A50" s="51" t="s">
        <v>150</v>
      </c>
      <c r="B50" s="51"/>
      <c r="C50" s="3">
        <f t="shared" si="12"/>
        <v>215</v>
      </c>
      <c r="D50" s="3">
        <f t="shared" si="13"/>
        <v>0</v>
      </c>
      <c r="E50" s="3"/>
      <c r="F50" s="3">
        <f t="shared" si="14"/>
        <v>53</v>
      </c>
      <c r="G50" s="3">
        <f t="shared" si="15"/>
        <v>0</v>
      </c>
      <c r="H50" s="3"/>
      <c r="I50" s="3">
        <f t="shared" si="16"/>
        <v>45</v>
      </c>
      <c r="J50" s="3">
        <f t="shared" si="21"/>
        <v>1</v>
      </c>
      <c r="K50" s="49"/>
      <c r="L50" s="3">
        <f t="shared" si="17"/>
        <v>36</v>
      </c>
      <c r="M50" s="3">
        <f t="shared" si="18"/>
        <v>4</v>
      </c>
      <c r="N50" s="3"/>
      <c r="O50" s="73"/>
      <c r="P50" s="73"/>
      <c r="Q50" s="1"/>
      <c r="R50" s="3">
        <f t="shared" si="20"/>
        <v>349</v>
      </c>
      <c r="S50" s="3">
        <v>0</v>
      </c>
      <c r="T50" s="98"/>
    </row>
    <row r="51" spans="1:20" ht="15.75" customHeight="1">
      <c r="A51" s="52" t="s">
        <v>14</v>
      </c>
      <c r="B51" s="52"/>
      <c r="C51" s="4">
        <f>SUM(C39:C50)</f>
        <v>48940</v>
      </c>
      <c r="D51" s="4">
        <f>SUM(D39:D50)</f>
        <v>100</v>
      </c>
      <c r="E51" s="4"/>
      <c r="F51" s="4">
        <f>SUM(F39:F50)</f>
        <v>12330</v>
      </c>
      <c r="G51" s="4">
        <f>SUM(G39:G50)</f>
        <v>100</v>
      </c>
      <c r="H51" s="4"/>
      <c r="I51" s="4">
        <f>SUM(I39:I50)</f>
        <v>6125</v>
      </c>
      <c r="J51" s="4">
        <f>SUM(J39:J50)</f>
        <v>100</v>
      </c>
      <c r="K51" s="103"/>
      <c r="L51" s="4">
        <f>SUM(L39:L50)</f>
        <v>901</v>
      </c>
      <c r="M51" s="4">
        <f>SUM(M39:M50)</f>
        <v>100</v>
      </c>
      <c r="N51" s="4"/>
      <c r="O51" s="87"/>
      <c r="P51" s="87"/>
      <c r="Q51" s="1"/>
      <c r="R51" s="4">
        <f>SUM(R39:R50)</f>
        <v>68296</v>
      </c>
      <c r="S51" s="4">
        <f>SUM(S39:S50)</f>
        <v>100</v>
      </c>
      <c r="T51" s="4"/>
    </row>
    <row r="52" spans="1:20" ht="12.75">
      <c r="A52" s="101" t="s">
        <v>98</v>
      </c>
      <c r="B52" s="101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87"/>
      <c r="P52" s="87"/>
      <c r="Q52" s="74"/>
      <c r="R52" s="73"/>
      <c r="S52" s="73"/>
      <c r="T52" s="73"/>
    </row>
    <row r="53" spans="1:20" ht="15.75" customHeight="1">
      <c r="A53" s="28" t="s">
        <v>11</v>
      </c>
      <c r="B53" s="28"/>
      <c r="C53" s="150" t="s">
        <v>10</v>
      </c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22"/>
      <c r="P53" s="122"/>
      <c r="Q53" s="42"/>
      <c r="R53" s="158" t="s">
        <v>14</v>
      </c>
      <c r="S53" s="158"/>
      <c r="T53" s="78"/>
    </row>
    <row r="54" spans="1:20" ht="15.75" customHeight="1">
      <c r="A54" s="42"/>
      <c r="B54" s="42"/>
      <c r="C54" s="134" t="s">
        <v>62</v>
      </c>
      <c r="D54" s="134"/>
      <c r="E54" s="40"/>
      <c r="F54" s="136" t="s">
        <v>63</v>
      </c>
      <c r="G54" s="136"/>
      <c r="H54" s="40"/>
      <c r="I54" s="136" t="s">
        <v>64</v>
      </c>
      <c r="J54" s="136"/>
      <c r="K54" s="40"/>
      <c r="L54" s="136" t="s">
        <v>142</v>
      </c>
      <c r="M54" s="136"/>
      <c r="N54" s="40"/>
      <c r="O54" s="163"/>
      <c r="P54" s="163"/>
      <c r="Q54" s="1"/>
      <c r="R54" s="42"/>
      <c r="S54" s="42"/>
      <c r="T54" s="42"/>
    </row>
    <row r="55" spans="1:20" ht="15.75" customHeight="1">
      <c r="A55" s="30"/>
      <c r="B55" s="30"/>
      <c r="C55" s="31" t="s">
        <v>6</v>
      </c>
      <c r="D55" s="31" t="s">
        <v>7</v>
      </c>
      <c r="E55" s="31"/>
      <c r="F55" s="31" t="s">
        <v>6</v>
      </c>
      <c r="G55" s="31" t="s">
        <v>7</v>
      </c>
      <c r="H55" s="31"/>
      <c r="I55" s="31" t="s">
        <v>6</v>
      </c>
      <c r="J55" s="31" t="s">
        <v>7</v>
      </c>
      <c r="K55" s="31"/>
      <c r="L55" s="31" t="s">
        <v>6</v>
      </c>
      <c r="M55" s="31" t="s">
        <v>7</v>
      </c>
      <c r="N55" s="31"/>
      <c r="O55" s="115"/>
      <c r="P55" s="115"/>
      <c r="Q55" s="63"/>
      <c r="R55" s="31" t="s">
        <v>6</v>
      </c>
      <c r="S55" s="31" t="s">
        <v>7</v>
      </c>
      <c r="T55" s="40"/>
    </row>
    <row r="56" spans="1:17" ht="15.75" customHeight="1">
      <c r="A56" s="132" t="s">
        <v>44</v>
      </c>
      <c r="B56" s="13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123"/>
      <c r="P56" s="123"/>
      <c r="Q56" s="1"/>
    </row>
    <row r="57" spans="1:17" ht="20.25" customHeight="1">
      <c r="A57" s="100" t="s">
        <v>4</v>
      </c>
      <c r="B57" s="100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119"/>
      <c r="P57" s="119"/>
      <c r="Q57" s="1"/>
    </row>
    <row r="58" spans="1:20" ht="12.75">
      <c r="A58" s="50" t="s">
        <v>13</v>
      </c>
      <c r="B58" s="50"/>
      <c r="C58" s="3">
        <v>457</v>
      </c>
      <c r="D58" s="3">
        <f aca="true" t="shared" si="22" ref="D58:D69">ROUND(C58/$C$70*100,0)</f>
        <v>0</v>
      </c>
      <c r="E58" s="3"/>
      <c r="F58" s="3">
        <v>794</v>
      </c>
      <c r="G58" s="3">
        <f>ROUND(F58/$F$70*100,0)</f>
        <v>1</v>
      </c>
      <c r="H58" s="3"/>
      <c r="I58" s="3">
        <v>508</v>
      </c>
      <c r="J58" s="3">
        <f aca="true" t="shared" si="23" ref="J58:J63">ROUND(I58/$I$70*100,0)</f>
        <v>1</v>
      </c>
      <c r="K58" s="49"/>
      <c r="L58" s="3">
        <v>125</v>
      </c>
      <c r="M58" s="3">
        <f>ROUND(L58/$L$70*100,0)</f>
        <v>2</v>
      </c>
      <c r="N58" s="3"/>
      <c r="O58" s="73"/>
      <c r="P58" s="73"/>
      <c r="Q58" s="1"/>
      <c r="R58" s="3">
        <f>C58+F58+I58+L58+O58</f>
        <v>1884</v>
      </c>
      <c r="S58" s="3">
        <f aca="true" t="shared" si="24" ref="S58:S64">ROUND(R58/$R$70*100,0)</f>
        <v>1</v>
      </c>
      <c r="T58" s="98"/>
    </row>
    <row r="59" spans="1:20" ht="12.75">
      <c r="A59" s="51" t="s">
        <v>151</v>
      </c>
      <c r="B59" s="51"/>
      <c r="C59" s="3">
        <v>2322</v>
      </c>
      <c r="D59" s="3">
        <f t="shared" si="22"/>
        <v>2</v>
      </c>
      <c r="E59" s="3"/>
      <c r="F59" s="3">
        <v>3593</v>
      </c>
      <c r="G59" s="3">
        <f>ROUND(F59/$F$70*100,0)</f>
        <v>3</v>
      </c>
      <c r="H59" s="3"/>
      <c r="I59" s="3">
        <v>2146</v>
      </c>
      <c r="J59" s="3">
        <f t="shared" si="23"/>
        <v>5</v>
      </c>
      <c r="K59" s="49"/>
      <c r="L59" s="3">
        <v>602</v>
      </c>
      <c r="M59" s="3">
        <f>ROUND(L59/$L$70*100,0)</f>
        <v>8</v>
      </c>
      <c r="N59" s="3"/>
      <c r="O59" s="73"/>
      <c r="P59" s="73"/>
      <c r="Q59" s="1"/>
      <c r="R59" s="3">
        <f>C59+F59+I59+L59+O59</f>
        <v>8663</v>
      </c>
      <c r="S59" s="3">
        <f t="shared" si="24"/>
        <v>3</v>
      </c>
      <c r="T59" s="98"/>
    </row>
    <row r="60" spans="1:20" ht="12.75">
      <c r="A60" s="51" t="s">
        <v>87</v>
      </c>
      <c r="B60" s="51"/>
      <c r="C60" s="3">
        <v>447</v>
      </c>
      <c r="D60" s="3">
        <f t="shared" si="22"/>
        <v>0</v>
      </c>
      <c r="E60" s="3"/>
      <c r="F60" s="3">
        <v>638</v>
      </c>
      <c r="G60" s="3">
        <v>0</v>
      </c>
      <c r="H60" s="3"/>
      <c r="I60" s="3">
        <v>315</v>
      </c>
      <c r="J60" s="3">
        <f t="shared" si="23"/>
        <v>1</v>
      </c>
      <c r="K60" s="49"/>
      <c r="L60" s="3">
        <v>80</v>
      </c>
      <c r="M60" s="3">
        <f>ROUND(L60/$L$70*100,0)</f>
        <v>1</v>
      </c>
      <c r="N60" s="3"/>
      <c r="O60" s="73"/>
      <c r="P60" s="73"/>
      <c r="Q60" s="1"/>
      <c r="R60" s="3">
        <f aca="true" t="shared" si="25" ref="R60:R69">C60+F60+I60+L60+O60</f>
        <v>1480</v>
      </c>
      <c r="S60" s="3">
        <f t="shared" si="24"/>
        <v>0</v>
      </c>
      <c r="T60" s="98"/>
    </row>
    <row r="61" spans="1:20" ht="12.75">
      <c r="A61" s="51" t="s">
        <v>88</v>
      </c>
      <c r="B61" s="51"/>
      <c r="C61" s="3">
        <v>740</v>
      </c>
      <c r="D61" s="3">
        <f t="shared" si="22"/>
        <v>1</v>
      </c>
      <c r="E61" s="3"/>
      <c r="F61" s="3">
        <v>834</v>
      </c>
      <c r="G61" s="3">
        <f>ROUND(F61/$F$70*100,0)</f>
        <v>1</v>
      </c>
      <c r="H61" s="3"/>
      <c r="I61" s="3">
        <v>433</v>
      </c>
      <c r="J61" s="3">
        <f t="shared" si="23"/>
        <v>1</v>
      </c>
      <c r="K61" s="49"/>
      <c r="L61" s="3">
        <v>123</v>
      </c>
      <c r="M61" s="3">
        <v>1</v>
      </c>
      <c r="N61" s="3"/>
      <c r="O61" s="73"/>
      <c r="P61" s="73"/>
      <c r="Q61" s="1"/>
      <c r="R61" s="3">
        <f t="shared" si="25"/>
        <v>2130</v>
      </c>
      <c r="S61" s="3">
        <f t="shared" si="24"/>
        <v>1</v>
      </c>
      <c r="T61" s="98"/>
    </row>
    <row r="62" spans="1:20" ht="12.75">
      <c r="A62" s="51" t="s">
        <v>89</v>
      </c>
      <c r="B62" s="51"/>
      <c r="C62" s="3">
        <v>66083</v>
      </c>
      <c r="D62" s="3">
        <f t="shared" si="22"/>
        <v>48</v>
      </c>
      <c r="E62" s="3"/>
      <c r="F62" s="3">
        <v>64079</v>
      </c>
      <c r="G62" s="3">
        <f>ROUND(F62/$F$70*100,0)</f>
        <v>52</v>
      </c>
      <c r="H62" s="3"/>
      <c r="I62" s="3">
        <v>19234</v>
      </c>
      <c r="J62" s="3">
        <f t="shared" si="23"/>
        <v>44</v>
      </c>
      <c r="K62" s="49"/>
      <c r="L62" s="3">
        <v>2631</v>
      </c>
      <c r="M62" s="3">
        <f aca="true" t="shared" si="26" ref="M62:M69">ROUND(L62/$L$70*100,0)</f>
        <v>33</v>
      </c>
      <c r="N62" s="3"/>
      <c r="O62" s="73"/>
      <c r="P62" s="73"/>
      <c r="Q62" s="1"/>
      <c r="R62" s="3">
        <f t="shared" si="25"/>
        <v>152027</v>
      </c>
      <c r="S62" s="3">
        <f t="shared" si="24"/>
        <v>49</v>
      </c>
      <c r="T62" s="98"/>
    </row>
    <row r="63" spans="1:20" ht="12.75">
      <c r="A63" s="51" t="s">
        <v>90</v>
      </c>
      <c r="B63" s="51"/>
      <c r="C63" s="3">
        <v>18451</v>
      </c>
      <c r="D63" s="3">
        <f t="shared" si="22"/>
        <v>13</v>
      </c>
      <c r="E63" s="3"/>
      <c r="F63" s="3">
        <v>15568</v>
      </c>
      <c r="G63" s="3">
        <v>12</v>
      </c>
      <c r="H63" s="3"/>
      <c r="I63" s="3">
        <v>3911</v>
      </c>
      <c r="J63" s="3">
        <f t="shared" si="23"/>
        <v>9</v>
      </c>
      <c r="K63" s="49"/>
      <c r="L63" s="3">
        <v>630</v>
      </c>
      <c r="M63" s="3">
        <f t="shared" si="26"/>
        <v>8</v>
      </c>
      <c r="N63" s="3"/>
      <c r="O63" s="73"/>
      <c r="P63" s="73"/>
      <c r="Q63" s="1"/>
      <c r="R63" s="3">
        <f t="shared" si="25"/>
        <v>38560</v>
      </c>
      <c r="S63" s="3">
        <f t="shared" si="24"/>
        <v>12</v>
      </c>
      <c r="T63" s="98"/>
    </row>
    <row r="64" spans="1:20" ht="12.75">
      <c r="A64" s="51" t="s">
        <v>91</v>
      </c>
      <c r="B64" s="51"/>
      <c r="C64" s="3">
        <v>13643</v>
      </c>
      <c r="D64" s="3">
        <f t="shared" si="22"/>
        <v>10</v>
      </c>
      <c r="E64" s="3"/>
      <c r="F64" s="3">
        <v>11057</v>
      </c>
      <c r="G64" s="3">
        <f aca="true" t="shared" si="27" ref="G64:G69">ROUND(F64/$F$70*100,0)</f>
        <v>9</v>
      </c>
      <c r="H64" s="3"/>
      <c r="I64" s="3">
        <v>3236</v>
      </c>
      <c r="J64" s="3">
        <v>8</v>
      </c>
      <c r="K64" s="49"/>
      <c r="L64" s="3">
        <v>521</v>
      </c>
      <c r="M64" s="3">
        <f t="shared" si="26"/>
        <v>7</v>
      </c>
      <c r="N64" s="3"/>
      <c r="O64" s="73"/>
      <c r="P64" s="73"/>
      <c r="Q64" s="1"/>
      <c r="R64" s="3">
        <f t="shared" si="25"/>
        <v>28457</v>
      </c>
      <c r="S64" s="3">
        <f t="shared" si="24"/>
        <v>9</v>
      </c>
      <c r="T64" s="98"/>
    </row>
    <row r="65" spans="1:20" ht="12.75">
      <c r="A65" s="51" t="s">
        <v>92</v>
      </c>
      <c r="B65" s="51"/>
      <c r="C65" s="3">
        <v>9821</v>
      </c>
      <c r="D65" s="3">
        <f t="shared" si="22"/>
        <v>7</v>
      </c>
      <c r="E65" s="3"/>
      <c r="F65" s="3">
        <v>7640</v>
      </c>
      <c r="G65" s="3">
        <f t="shared" si="27"/>
        <v>6</v>
      </c>
      <c r="H65" s="3"/>
      <c r="I65" s="3">
        <v>2654</v>
      </c>
      <c r="J65" s="3">
        <f>ROUND(I65/$I$70*100,0)</f>
        <v>6</v>
      </c>
      <c r="K65" s="49"/>
      <c r="L65" s="3">
        <v>423</v>
      </c>
      <c r="M65" s="3">
        <f t="shared" si="26"/>
        <v>5</v>
      </c>
      <c r="N65" s="3"/>
      <c r="O65" s="73"/>
      <c r="P65" s="73"/>
      <c r="Q65" s="1"/>
      <c r="R65" s="3">
        <f t="shared" si="25"/>
        <v>20538</v>
      </c>
      <c r="S65" s="3">
        <v>6</v>
      </c>
      <c r="T65" s="98"/>
    </row>
    <row r="66" spans="1:20" ht="12.75">
      <c r="A66" s="51" t="s">
        <v>93</v>
      </c>
      <c r="B66" s="51"/>
      <c r="C66" s="3">
        <v>21068</v>
      </c>
      <c r="D66" s="3">
        <f t="shared" si="22"/>
        <v>15</v>
      </c>
      <c r="E66" s="3"/>
      <c r="F66" s="3">
        <v>15078</v>
      </c>
      <c r="G66" s="3">
        <f t="shared" si="27"/>
        <v>12</v>
      </c>
      <c r="H66" s="3"/>
      <c r="I66" s="3">
        <v>7904</v>
      </c>
      <c r="J66" s="3">
        <f>ROUND(I66/$I$70*100,0)</f>
        <v>18</v>
      </c>
      <c r="K66" s="49"/>
      <c r="L66" s="3">
        <v>1471</v>
      </c>
      <c r="M66" s="3">
        <f t="shared" si="26"/>
        <v>19</v>
      </c>
      <c r="N66" s="3"/>
      <c r="O66" s="73"/>
      <c r="P66" s="73"/>
      <c r="Q66" s="1"/>
      <c r="R66" s="3">
        <f t="shared" si="25"/>
        <v>45521</v>
      </c>
      <c r="S66" s="3">
        <v>14</v>
      </c>
      <c r="T66" s="98"/>
    </row>
    <row r="67" spans="1:20" ht="12.75">
      <c r="A67" s="51" t="s">
        <v>94</v>
      </c>
      <c r="B67" s="51"/>
      <c r="C67" s="3">
        <v>2835</v>
      </c>
      <c r="D67" s="3">
        <f t="shared" si="22"/>
        <v>2</v>
      </c>
      <c r="E67" s="3"/>
      <c r="F67" s="3">
        <v>2361</v>
      </c>
      <c r="G67" s="3">
        <f t="shared" si="27"/>
        <v>2</v>
      </c>
      <c r="H67" s="3"/>
      <c r="I67" s="3">
        <v>2214</v>
      </c>
      <c r="J67" s="3">
        <f>ROUND(I67/$I$70*100,0)</f>
        <v>5</v>
      </c>
      <c r="K67" s="49"/>
      <c r="L67" s="3">
        <v>717</v>
      </c>
      <c r="M67" s="3">
        <f t="shared" si="26"/>
        <v>9</v>
      </c>
      <c r="N67" s="3"/>
      <c r="O67" s="73"/>
      <c r="P67" s="73"/>
      <c r="Q67" s="1"/>
      <c r="R67" s="3">
        <f t="shared" si="25"/>
        <v>8127</v>
      </c>
      <c r="S67" s="3">
        <f>ROUND(R67/$R$70*100,0)</f>
        <v>3</v>
      </c>
      <c r="T67" s="98"/>
    </row>
    <row r="68" spans="1:20" ht="12.75">
      <c r="A68" s="51" t="s">
        <v>95</v>
      </c>
      <c r="B68" s="51"/>
      <c r="C68" s="3">
        <v>1071</v>
      </c>
      <c r="D68" s="3">
        <f t="shared" si="22"/>
        <v>1</v>
      </c>
      <c r="E68" s="3"/>
      <c r="F68" s="3">
        <v>777</v>
      </c>
      <c r="G68" s="3">
        <f t="shared" si="27"/>
        <v>1</v>
      </c>
      <c r="H68" s="3"/>
      <c r="I68" s="3">
        <v>595</v>
      </c>
      <c r="J68" s="3">
        <f>ROUND(I68/$I$70*100,0)</f>
        <v>1</v>
      </c>
      <c r="K68" s="49"/>
      <c r="L68" s="3">
        <v>294</v>
      </c>
      <c r="M68" s="3">
        <f t="shared" si="26"/>
        <v>4</v>
      </c>
      <c r="N68" s="3"/>
      <c r="O68" s="73"/>
      <c r="P68" s="73"/>
      <c r="Q68" s="1"/>
      <c r="R68" s="3">
        <f t="shared" si="25"/>
        <v>2737</v>
      </c>
      <c r="S68" s="3">
        <f>ROUND(R68/$R$70*100,0)</f>
        <v>1</v>
      </c>
      <c r="T68" s="98"/>
    </row>
    <row r="69" spans="1:20" ht="12.75">
      <c r="A69" s="51" t="s">
        <v>150</v>
      </c>
      <c r="B69" s="51"/>
      <c r="C69" s="3">
        <v>886</v>
      </c>
      <c r="D69" s="3">
        <f t="shared" si="22"/>
        <v>1</v>
      </c>
      <c r="E69" s="3"/>
      <c r="F69" s="3">
        <v>777</v>
      </c>
      <c r="G69" s="3">
        <f t="shared" si="27"/>
        <v>1</v>
      </c>
      <c r="H69" s="3"/>
      <c r="I69" s="3">
        <v>345</v>
      </c>
      <c r="J69" s="3">
        <f>ROUND(I69/$I$70*100,0)</f>
        <v>1</v>
      </c>
      <c r="K69" s="49"/>
      <c r="L69" s="3">
        <v>238</v>
      </c>
      <c r="M69" s="3">
        <f t="shared" si="26"/>
        <v>3</v>
      </c>
      <c r="N69" s="3"/>
      <c r="O69" s="73"/>
      <c r="P69" s="73"/>
      <c r="Q69" s="1"/>
      <c r="R69" s="3">
        <f t="shared" si="25"/>
        <v>2246</v>
      </c>
      <c r="S69" s="3">
        <f>ROUND(R69/$R$70*100,0)</f>
        <v>1</v>
      </c>
      <c r="T69" s="98"/>
    </row>
    <row r="70" spans="1:20" ht="15.75" customHeight="1">
      <c r="A70" s="52" t="s">
        <v>14</v>
      </c>
      <c r="B70" s="52"/>
      <c r="C70" s="4">
        <f>SUM(C58:C69)</f>
        <v>137824</v>
      </c>
      <c r="D70" s="4">
        <f>SUM(D58:D69)</f>
        <v>100</v>
      </c>
      <c r="E70" s="4"/>
      <c r="F70" s="4">
        <f>SUM(F58:F69)</f>
        <v>123196</v>
      </c>
      <c r="G70" s="4">
        <f>SUM(G58:G69)</f>
        <v>100</v>
      </c>
      <c r="H70" s="4"/>
      <c r="I70" s="4">
        <f>SUM(I58:I69)</f>
        <v>43495</v>
      </c>
      <c r="J70" s="4">
        <f>SUM(J58:J69)</f>
        <v>100</v>
      </c>
      <c r="K70" s="103"/>
      <c r="L70" s="4">
        <f>SUM(L58:L69)</f>
        <v>7855</v>
      </c>
      <c r="M70" s="4">
        <f>SUM(M58:M69)</f>
        <v>100</v>
      </c>
      <c r="N70" s="4"/>
      <c r="O70" s="87"/>
      <c r="P70" s="87"/>
      <c r="Q70" s="1"/>
      <c r="R70" s="4">
        <f>SUM(R58:R69)</f>
        <v>312370</v>
      </c>
      <c r="S70" s="4">
        <f>SUM(S58:S69)</f>
        <v>100</v>
      </c>
      <c r="T70" s="4"/>
    </row>
    <row r="71" spans="1:20" ht="15.75" customHeight="1">
      <c r="A71" s="52"/>
      <c r="B71" s="52"/>
      <c r="C71" s="4"/>
      <c r="D71" s="4"/>
      <c r="E71" s="4"/>
      <c r="F71" s="4"/>
      <c r="G71" s="4"/>
      <c r="H71" s="4"/>
      <c r="I71" s="4"/>
      <c r="J71" s="4"/>
      <c r="K71" s="103"/>
      <c r="L71" s="4"/>
      <c r="M71" s="4"/>
      <c r="N71" s="4"/>
      <c r="O71" s="87"/>
      <c r="P71" s="87"/>
      <c r="Q71" s="1"/>
      <c r="R71" s="4"/>
      <c r="S71" s="4"/>
      <c r="T71" s="4"/>
    </row>
    <row r="72" spans="1:17" ht="15.75" customHeight="1">
      <c r="A72" s="100" t="s">
        <v>3</v>
      </c>
      <c r="B72" s="100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119"/>
      <c r="P72" s="119"/>
      <c r="Q72" s="1"/>
    </row>
    <row r="73" spans="1:20" ht="12.75">
      <c r="A73" s="50" t="s">
        <v>13</v>
      </c>
      <c r="B73" s="50"/>
      <c r="C73" s="3">
        <v>609</v>
      </c>
      <c r="D73" s="3">
        <v>0</v>
      </c>
      <c r="E73" s="3"/>
      <c r="F73" s="3">
        <v>633</v>
      </c>
      <c r="G73" s="3">
        <f>ROUND(F73/$F$85*100,0)</f>
        <v>1</v>
      </c>
      <c r="H73" s="3"/>
      <c r="I73" s="3">
        <v>340</v>
      </c>
      <c r="J73" s="3">
        <f>ROUND(I73/$I$85*100,0)</f>
        <v>2</v>
      </c>
      <c r="K73" s="49"/>
      <c r="L73" s="3">
        <v>91</v>
      </c>
      <c r="M73" s="3">
        <f>ROUND(L73/$L$85*100,0)</f>
        <v>3</v>
      </c>
      <c r="N73" s="3"/>
      <c r="O73" s="73"/>
      <c r="P73" s="73"/>
      <c r="Q73" s="1"/>
      <c r="R73" s="3">
        <f aca="true" t="shared" si="28" ref="R73:R84">C73+F73+I73+L73+O73</f>
        <v>1673</v>
      </c>
      <c r="S73" s="3">
        <f>ROUND(R73/$R$85*100,0)</f>
        <v>1</v>
      </c>
      <c r="T73" s="98"/>
    </row>
    <row r="74" spans="1:20" ht="12.75">
      <c r="A74" s="51" t="s">
        <v>151</v>
      </c>
      <c r="B74" s="51"/>
      <c r="C74" s="3">
        <v>2776</v>
      </c>
      <c r="D74" s="3">
        <f aca="true" t="shared" si="29" ref="D74:D83">ROUND(C74/$C$85*100,0)</f>
        <v>3</v>
      </c>
      <c r="E74" s="3"/>
      <c r="F74" s="3">
        <v>2899</v>
      </c>
      <c r="G74" s="3">
        <f>ROUND(F74/$F$85*100,0)</f>
        <v>3</v>
      </c>
      <c r="H74" s="3"/>
      <c r="I74" s="3">
        <v>1380</v>
      </c>
      <c r="J74" s="3">
        <f>ROUND(I74/$I$85*100,0)</f>
        <v>7</v>
      </c>
      <c r="K74" s="49"/>
      <c r="L74" s="3">
        <v>409</v>
      </c>
      <c r="M74" s="3">
        <f>ROUND(L74/$L$85*100,0)</f>
        <v>12</v>
      </c>
      <c r="N74" s="3"/>
      <c r="O74" s="73"/>
      <c r="P74" s="73"/>
      <c r="Q74" s="1"/>
      <c r="R74" s="3">
        <f t="shared" si="28"/>
        <v>7464</v>
      </c>
      <c r="S74" s="3">
        <f>ROUND(R74/$R$85*100,0)</f>
        <v>3</v>
      </c>
      <c r="T74" s="98"/>
    </row>
    <row r="75" spans="1:20" ht="12.75">
      <c r="A75" s="51" t="s">
        <v>87</v>
      </c>
      <c r="B75" s="51"/>
      <c r="C75" s="3">
        <v>425</v>
      </c>
      <c r="D75" s="3">
        <f t="shared" si="29"/>
        <v>0</v>
      </c>
      <c r="E75" s="3"/>
      <c r="F75" s="3">
        <v>464</v>
      </c>
      <c r="G75" s="3">
        <v>0</v>
      </c>
      <c r="H75" s="3"/>
      <c r="I75" s="3">
        <v>158</v>
      </c>
      <c r="J75" s="3">
        <f>ROUND(I75/$I$85*100,0)</f>
        <v>1</v>
      </c>
      <c r="K75" s="49"/>
      <c r="L75" s="3">
        <v>36</v>
      </c>
      <c r="M75" s="3">
        <f>ROUND(L75/$L$85*100,0)</f>
        <v>1</v>
      </c>
      <c r="N75" s="3"/>
      <c r="O75" s="124"/>
      <c r="P75" s="73"/>
      <c r="Q75" s="1"/>
      <c r="R75" s="3">
        <f t="shared" si="28"/>
        <v>1083</v>
      </c>
      <c r="S75" s="3">
        <v>0</v>
      </c>
      <c r="T75" s="98"/>
    </row>
    <row r="76" spans="1:20" ht="12.75">
      <c r="A76" s="51" t="s">
        <v>88</v>
      </c>
      <c r="B76" s="51"/>
      <c r="C76" s="3">
        <v>732</v>
      </c>
      <c r="D76" s="3">
        <f t="shared" si="29"/>
        <v>1</v>
      </c>
      <c r="E76" s="3"/>
      <c r="F76" s="3">
        <v>693</v>
      </c>
      <c r="G76" s="3">
        <f aca="true" t="shared" si="30" ref="G76:G84">ROUND(F76/$F$85*100,0)</f>
        <v>1</v>
      </c>
      <c r="H76" s="3"/>
      <c r="I76" s="3">
        <v>223</v>
      </c>
      <c r="J76" s="3">
        <f>ROUND(I76/$I$85*100,0)</f>
        <v>1</v>
      </c>
      <c r="K76" s="49"/>
      <c r="L76" s="3">
        <v>50</v>
      </c>
      <c r="M76" s="3">
        <f>ROUND(L76/$L$85*100,0)</f>
        <v>1</v>
      </c>
      <c r="N76" s="3"/>
      <c r="O76" s="124"/>
      <c r="P76" s="73"/>
      <c r="Q76" s="1"/>
      <c r="R76" s="3">
        <f t="shared" si="28"/>
        <v>1698</v>
      </c>
      <c r="S76" s="3">
        <f aca="true" t="shared" si="31" ref="S76:S84">ROUND(R76/$R$85*100,0)</f>
        <v>1</v>
      </c>
      <c r="T76" s="98"/>
    </row>
    <row r="77" spans="1:20" ht="12.75">
      <c r="A77" s="51" t="s">
        <v>89</v>
      </c>
      <c r="B77" s="51"/>
      <c r="C77" s="3">
        <v>50976</v>
      </c>
      <c r="D77" s="3">
        <f t="shared" si="29"/>
        <v>50</v>
      </c>
      <c r="E77" s="3"/>
      <c r="F77" s="3">
        <v>48107</v>
      </c>
      <c r="G77" s="3">
        <f t="shared" si="30"/>
        <v>52</v>
      </c>
      <c r="H77" s="3"/>
      <c r="I77" s="3">
        <v>8330</v>
      </c>
      <c r="J77" s="3">
        <f>ROUND(I77/$I$85*100,0)</f>
        <v>44</v>
      </c>
      <c r="K77" s="49"/>
      <c r="L77" s="3">
        <v>955</v>
      </c>
      <c r="M77" s="3">
        <f>ROUND(L77/$L$85*100,0)</f>
        <v>29</v>
      </c>
      <c r="N77" s="3"/>
      <c r="O77" s="73"/>
      <c r="P77" s="73"/>
      <c r="Q77" s="1"/>
      <c r="R77" s="3">
        <f t="shared" si="28"/>
        <v>108368</v>
      </c>
      <c r="S77" s="3">
        <f t="shared" si="31"/>
        <v>50</v>
      </c>
      <c r="T77" s="98"/>
    </row>
    <row r="78" spans="1:20" ht="12.75">
      <c r="A78" s="51" t="s">
        <v>90</v>
      </c>
      <c r="B78" s="51"/>
      <c r="C78" s="3">
        <v>12009</v>
      </c>
      <c r="D78" s="3">
        <f t="shared" si="29"/>
        <v>12</v>
      </c>
      <c r="E78" s="3"/>
      <c r="F78" s="3">
        <v>10249</v>
      </c>
      <c r="G78" s="3">
        <f t="shared" si="30"/>
        <v>11</v>
      </c>
      <c r="H78" s="3"/>
      <c r="I78" s="3">
        <v>1782</v>
      </c>
      <c r="J78" s="3">
        <v>10</v>
      </c>
      <c r="K78" s="49"/>
      <c r="L78" s="3">
        <v>253</v>
      </c>
      <c r="M78" s="3">
        <v>7</v>
      </c>
      <c r="N78" s="3"/>
      <c r="O78" s="124"/>
      <c r="P78" s="73"/>
      <c r="Q78" s="1"/>
      <c r="R78" s="3">
        <f t="shared" si="28"/>
        <v>24293</v>
      </c>
      <c r="S78" s="3">
        <f t="shared" si="31"/>
        <v>11</v>
      </c>
      <c r="T78" s="98"/>
    </row>
    <row r="79" spans="1:20" ht="12.75">
      <c r="A79" s="51" t="s">
        <v>91</v>
      </c>
      <c r="B79" s="51"/>
      <c r="C79" s="3">
        <v>9053</v>
      </c>
      <c r="D79" s="3">
        <f t="shared" si="29"/>
        <v>9</v>
      </c>
      <c r="E79" s="3"/>
      <c r="F79" s="3">
        <v>7842</v>
      </c>
      <c r="G79" s="3">
        <f t="shared" si="30"/>
        <v>9</v>
      </c>
      <c r="H79" s="3"/>
      <c r="I79" s="3">
        <v>1320</v>
      </c>
      <c r="J79" s="3">
        <f aca="true" t="shared" si="32" ref="J79:J84">ROUND(I79/$I$85*100,0)</f>
        <v>7</v>
      </c>
      <c r="K79" s="49"/>
      <c r="L79" s="3">
        <v>222</v>
      </c>
      <c r="M79" s="3">
        <f>ROUND(L79/$L$85*100,0)</f>
        <v>7</v>
      </c>
      <c r="N79" s="3"/>
      <c r="O79" s="124"/>
      <c r="P79" s="73"/>
      <c r="Q79" s="1"/>
      <c r="R79" s="3">
        <f t="shared" si="28"/>
        <v>18437</v>
      </c>
      <c r="S79" s="3">
        <f t="shared" si="31"/>
        <v>9</v>
      </c>
      <c r="T79" s="98"/>
    </row>
    <row r="80" spans="1:20" ht="12.75">
      <c r="A80" s="51" t="s">
        <v>92</v>
      </c>
      <c r="B80" s="51"/>
      <c r="C80" s="3">
        <v>7294</v>
      </c>
      <c r="D80" s="3">
        <f t="shared" si="29"/>
        <v>7</v>
      </c>
      <c r="E80" s="3"/>
      <c r="F80" s="3">
        <v>5738</v>
      </c>
      <c r="G80" s="3">
        <f t="shared" si="30"/>
        <v>6</v>
      </c>
      <c r="H80" s="3"/>
      <c r="I80" s="3">
        <v>1008</v>
      </c>
      <c r="J80" s="3">
        <f t="shared" si="32"/>
        <v>5</v>
      </c>
      <c r="K80" s="49"/>
      <c r="L80" s="3">
        <v>193</v>
      </c>
      <c r="M80" s="3">
        <f>ROUND(L80/$L$85*100,0)</f>
        <v>6</v>
      </c>
      <c r="N80" s="3"/>
      <c r="O80" s="124"/>
      <c r="P80" s="73"/>
      <c r="Q80" s="1"/>
      <c r="R80" s="3">
        <f t="shared" si="28"/>
        <v>14233</v>
      </c>
      <c r="S80" s="3">
        <f t="shared" si="31"/>
        <v>7</v>
      </c>
      <c r="T80" s="98"/>
    </row>
    <row r="81" spans="1:20" ht="12.75">
      <c r="A81" s="51" t="s">
        <v>93</v>
      </c>
      <c r="B81" s="51"/>
      <c r="C81" s="3">
        <v>15443</v>
      </c>
      <c r="D81" s="3">
        <f t="shared" si="29"/>
        <v>15</v>
      </c>
      <c r="E81" s="3"/>
      <c r="F81" s="3">
        <v>12037</v>
      </c>
      <c r="G81" s="3">
        <f t="shared" si="30"/>
        <v>13</v>
      </c>
      <c r="H81" s="3"/>
      <c r="I81" s="3">
        <v>2830</v>
      </c>
      <c r="J81" s="3">
        <f t="shared" si="32"/>
        <v>15</v>
      </c>
      <c r="K81" s="49"/>
      <c r="L81" s="3">
        <v>599</v>
      </c>
      <c r="M81" s="3">
        <f>ROUND(L81/$L$85*100,0)</f>
        <v>18</v>
      </c>
      <c r="N81" s="3"/>
      <c r="O81" s="124"/>
      <c r="P81" s="73"/>
      <c r="Q81" s="1"/>
      <c r="R81" s="3">
        <f t="shared" si="28"/>
        <v>30909</v>
      </c>
      <c r="S81" s="3">
        <f t="shared" si="31"/>
        <v>14</v>
      </c>
      <c r="T81" s="98"/>
    </row>
    <row r="82" spans="1:20" ht="12.75">
      <c r="A82" s="51" t="s">
        <v>94</v>
      </c>
      <c r="B82" s="51"/>
      <c r="C82" s="3">
        <v>1794</v>
      </c>
      <c r="D82" s="3">
        <f t="shared" si="29"/>
        <v>2</v>
      </c>
      <c r="E82" s="3"/>
      <c r="F82" s="3">
        <v>1846</v>
      </c>
      <c r="G82" s="3">
        <f t="shared" si="30"/>
        <v>2</v>
      </c>
      <c r="H82" s="3"/>
      <c r="I82" s="3">
        <v>943</v>
      </c>
      <c r="J82" s="3">
        <f t="shared" si="32"/>
        <v>5</v>
      </c>
      <c r="K82" s="49"/>
      <c r="L82" s="3">
        <v>258</v>
      </c>
      <c r="M82" s="3">
        <f>ROUND(L82/$L$85*100,0)</f>
        <v>8</v>
      </c>
      <c r="N82" s="3"/>
      <c r="O82" s="124"/>
      <c r="P82" s="73"/>
      <c r="Q82" s="1"/>
      <c r="R82" s="3">
        <f t="shared" si="28"/>
        <v>4841</v>
      </c>
      <c r="S82" s="3">
        <f t="shared" si="31"/>
        <v>2</v>
      </c>
      <c r="T82" s="98"/>
    </row>
    <row r="83" spans="1:20" ht="12.75">
      <c r="A83" s="51" t="s">
        <v>95</v>
      </c>
      <c r="B83" s="51"/>
      <c r="C83" s="3">
        <v>642</v>
      </c>
      <c r="D83" s="3">
        <f t="shared" si="29"/>
        <v>1</v>
      </c>
      <c r="E83" s="3"/>
      <c r="F83" s="3">
        <v>602</v>
      </c>
      <c r="G83" s="3">
        <f t="shared" si="30"/>
        <v>1</v>
      </c>
      <c r="H83" s="3"/>
      <c r="I83" s="3">
        <v>292</v>
      </c>
      <c r="J83" s="3">
        <f t="shared" si="32"/>
        <v>2</v>
      </c>
      <c r="K83" s="49"/>
      <c r="L83" s="3">
        <v>118</v>
      </c>
      <c r="M83" s="3">
        <v>3</v>
      </c>
      <c r="N83" s="3"/>
      <c r="O83" s="124"/>
      <c r="P83" s="73"/>
      <c r="Q83" s="1"/>
      <c r="R83" s="3">
        <f t="shared" si="28"/>
        <v>1654</v>
      </c>
      <c r="S83" s="3">
        <f t="shared" si="31"/>
        <v>1</v>
      </c>
      <c r="T83" s="98"/>
    </row>
    <row r="84" spans="1:20" ht="12.75">
      <c r="A84" s="51" t="s">
        <v>150</v>
      </c>
      <c r="B84" s="51"/>
      <c r="C84" s="3">
        <v>582</v>
      </c>
      <c r="D84" s="3">
        <v>0</v>
      </c>
      <c r="E84" s="3"/>
      <c r="F84" s="3">
        <v>592</v>
      </c>
      <c r="G84" s="3">
        <f t="shared" si="30"/>
        <v>1</v>
      </c>
      <c r="H84" s="3"/>
      <c r="I84" s="3">
        <v>243</v>
      </c>
      <c r="J84" s="3">
        <f t="shared" si="32"/>
        <v>1</v>
      </c>
      <c r="K84" s="49"/>
      <c r="L84" s="3">
        <v>158</v>
      </c>
      <c r="M84" s="3">
        <f>ROUND(L84/$L$85*100,0)</f>
        <v>5</v>
      </c>
      <c r="N84" s="3"/>
      <c r="O84" s="73"/>
      <c r="P84" s="73"/>
      <c r="Q84" s="1"/>
      <c r="R84" s="3">
        <f t="shared" si="28"/>
        <v>1575</v>
      </c>
      <c r="S84" s="3">
        <f t="shared" si="31"/>
        <v>1</v>
      </c>
      <c r="T84" s="98"/>
    </row>
    <row r="85" spans="1:20" ht="15.75" customHeight="1">
      <c r="A85" s="52" t="s">
        <v>14</v>
      </c>
      <c r="B85" s="52"/>
      <c r="C85" s="4">
        <f>SUM(C73:C84)</f>
        <v>102335</v>
      </c>
      <c r="D85" s="4">
        <f>SUM(D73:D84)</f>
        <v>100</v>
      </c>
      <c r="E85" s="4"/>
      <c r="F85" s="4">
        <f>SUM(F73:F84)</f>
        <v>91702</v>
      </c>
      <c r="G85" s="4">
        <f>SUM(G73:G84)</f>
        <v>100</v>
      </c>
      <c r="H85" s="4"/>
      <c r="I85" s="4">
        <f>SUM(I73:I84)</f>
        <v>18849</v>
      </c>
      <c r="J85" s="4">
        <f>SUM(J73:J84)</f>
        <v>100</v>
      </c>
      <c r="K85" s="103"/>
      <c r="L85" s="4">
        <f>SUM(L73:L84)</f>
        <v>3342</v>
      </c>
      <c r="M85" s="4">
        <f>SUM(M73:M84)</f>
        <v>100</v>
      </c>
      <c r="N85" s="4"/>
      <c r="O85" s="87"/>
      <c r="P85" s="87"/>
      <c r="Q85" s="1"/>
      <c r="R85" s="4">
        <f>SUM(R73:R84)</f>
        <v>216228</v>
      </c>
      <c r="S85" s="4">
        <f>SUM(S73:S84)</f>
        <v>100</v>
      </c>
      <c r="T85" s="4"/>
    </row>
    <row r="86" spans="1:20" ht="15.75" customHeight="1">
      <c r="A86" s="52"/>
      <c r="B86" s="52"/>
      <c r="C86" s="4"/>
      <c r="D86" s="4"/>
      <c r="E86" s="4"/>
      <c r="F86" s="4"/>
      <c r="G86" s="4"/>
      <c r="H86" s="4"/>
      <c r="I86" s="4"/>
      <c r="J86" s="4"/>
      <c r="K86" s="103"/>
      <c r="L86" s="4"/>
      <c r="M86" s="4"/>
      <c r="N86" s="4"/>
      <c r="O86" s="121"/>
      <c r="P86" s="83"/>
      <c r="Q86" s="1"/>
      <c r="R86" s="4"/>
      <c r="S86" s="4"/>
      <c r="T86" s="4"/>
    </row>
    <row r="87" spans="1:17" ht="30" customHeight="1">
      <c r="A87" s="100" t="s">
        <v>78</v>
      </c>
      <c r="B87" s="100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119"/>
      <c r="P87" s="119"/>
      <c r="Q87" s="1"/>
    </row>
    <row r="88" spans="1:20" ht="12.75">
      <c r="A88" s="50" t="s">
        <v>13</v>
      </c>
      <c r="B88" s="50"/>
      <c r="C88" s="3">
        <f aca="true" t="shared" si="33" ref="C88:C99">C58+C73</f>
        <v>1066</v>
      </c>
      <c r="D88" s="73">
        <f aca="true" t="shared" si="34" ref="D88:D99">ROUND(C88/$C$100*100,0)</f>
        <v>0</v>
      </c>
      <c r="E88" s="3"/>
      <c r="F88" s="3">
        <f aca="true" t="shared" si="35" ref="F88:F99">F58+F73</f>
        <v>1427</v>
      </c>
      <c r="G88" s="3">
        <f>ROUND(F88/$F$100*100,0)</f>
        <v>1</v>
      </c>
      <c r="H88" s="3"/>
      <c r="I88" s="3">
        <f aca="true" t="shared" si="36" ref="I88:I99">I58+I73</f>
        <v>848</v>
      </c>
      <c r="J88" s="3">
        <f aca="true" t="shared" si="37" ref="J88:J97">ROUND(I88/$I$100*100,0)</f>
        <v>1</v>
      </c>
      <c r="K88" s="49"/>
      <c r="L88" s="3">
        <f aca="true" t="shared" si="38" ref="L88:L99">L58+L73</f>
        <v>216</v>
      </c>
      <c r="M88" s="3">
        <f aca="true" t="shared" si="39" ref="M88:M94">ROUND(L88/$L$100*100,0)</f>
        <v>2</v>
      </c>
      <c r="N88" s="3"/>
      <c r="O88" s="73"/>
      <c r="P88" s="73"/>
      <c r="Q88" s="1"/>
      <c r="R88" s="3">
        <f>C88+F88+I88+L88+O88</f>
        <v>3557</v>
      </c>
      <c r="S88" s="3">
        <f aca="true" t="shared" si="40" ref="S88:S99">ROUND(R88/$R$100*100,0)</f>
        <v>1</v>
      </c>
      <c r="T88" s="98"/>
    </row>
    <row r="89" spans="1:20" ht="12.75">
      <c r="A89" s="51" t="s">
        <v>151</v>
      </c>
      <c r="B89" s="51"/>
      <c r="C89" s="3">
        <f t="shared" si="33"/>
        <v>5098</v>
      </c>
      <c r="D89" s="3">
        <f t="shared" si="34"/>
        <v>2</v>
      </c>
      <c r="E89" s="3"/>
      <c r="F89" s="3">
        <f t="shared" si="35"/>
        <v>6492</v>
      </c>
      <c r="G89" s="3">
        <f>ROUND(F89/$F$100*100,0)</f>
        <v>3</v>
      </c>
      <c r="H89" s="3"/>
      <c r="I89" s="3">
        <f t="shared" si="36"/>
        <v>3526</v>
      </c>
      <c r="J89" s="3">
        <f t="shared" si="37"/>
        <v>6</v>
      </c>
      <c r="K89" s="49"/>
      <c r="L89" s="3">
        <f t="shared" si="38"/>
        <v>1011</v>
      </c>
      <c r="M89" s="3">
        <f t="shared" si="39"/>
        <v>9</v>
      </c>
      <c r="N89" s="3"/>
      <c r="O89" s="73"/>
      <c r="P89" s="73"/>
      <c r="Q89" s="1"/>
      <c r="R89" s="3">
        <f>C89+F89+I89+L89+O89</f>
        <v>16127</v>
      </c>
      <c r="S89" s="3">
        <f t="shared" si="40"/>
        <v>3</v>
      </c>
      <c r="T89" s="98"/>
    </row>
    <row r="90" spans="1:20" ht="12.75">
      <c r="A90" s="51" t="s">
        <v>87</v>
      </c>
      <c r="B90" s="51"/>
      <c r="C90" s="3">
        <f t="shared" si="33"/>
        <v>872</v>
      </c>
      <c r="D90" s="3">
        <f t="shared" si="34"/>
        <v>0</v>
      </c>
      <c r="E90" s="3"/>
      <c r="F90" s="3">
        <f t="shared" si="35"/>
        <v>1102</v>
      </c>
      <c r="G90" s="3">
        <v>0</v>
      </c>
      <c r="H90" s="3"/>
      <c r="I90" s="3">
        <f t="shared" si="36"/>
        <v>473</v>
      </c>
      <c r="J90" s="3">
        <f t="shared" si="37"/>
        <v>1</v>
      </c>
      <c r="K90" s="49"/>
      <c r="L90" s="3">
        <f t="shared" si="38"/>
        <v>116</v>
      </c>
      <c r="M90" s="3">
        <f t="shared" si="39"/>
        <v>1</v>
      </c>
      <c r="N90" s="3"/>
      <c r="O90" s="73"/>
      <c r="P90" s="73"/>
      <c r="Q90" s="1"/>
      <c r="R90" s="3">
        <f aca="true" t="shared" si="41" ref="R90:R99">C90+F90+I90+L90+O90</f>
        <v>2563</v>
      </c>
      <c r="S90" s="3">
        <f t="shared" si="40"/>
        <v>0</v>
      </c>
      <c r="T90" s="98"/>
    </row>
    <row r="91" spans="1:20" ht="12.75">
      <c r="A91" s="51" t="s">
        <v>88</v>
      </c>
      <c r="B91" s="51"/>
      <c r="C91" s="3">
        <f t="shared" si="33"/>
        <v>1472</v>
      </c>
      <c r="D91" s="3">
        <f t="shared" si="34"/>
        <v>1</v>
      </c>
      <c r="E91" s="3"/>
      <c r="F91" s="3">
        <f t="shared" si="35"/>
        <v>1527</v>
      </c>
      <c r="G91" s="3">
        <f>ROUND(F91/$F$100*100,0)</f>
        <v>1</v>
      </c>
      <c r="H91" s="3"/>
      <c r="I91" s="3">
        <f t="shared" si="36"/>
        <v>656</v>
      </c>
      <c r="J91" s="3">
        <f t="shared" si="37"/>
        <v>1</v>
      </c>
      <c r="K91" s="49"/>
      <c r="L91" s="3">
        <f t="shared" si="38"/>
        <v>173</v>
      </c>
      <c r="M91" s="3">
        <f t="shared" si="39"/>
        <v>2</v>
      </c>
      <c r="N91" s="3"/>
      <c r="O91" s="73"/>
      <c r="P91" s="73"/>
      <c r="Q91" s="1"/>
      <c r="R91" s="3">
        <f t="shared" si="41"/>
        <v>3828</v>
      </c>
      <c r="S91" s="3">
        <f t="shared" si="40"/>
        <v>1</v>
      </c>
      <c r="T91" s="98"/>
    </row>
    <row r="92" spans="1:20" ht="12.75">
      <c r="A92" s="51" t="s">
        <v>89</v>
      </c>
      <c r="B92" s="51"/>
      <c r="C92" s="3">
        <f t="shared" si="33"/>
        <v>117059</v>
      </c>
      <c r="D92" s="3">
        <f t="shared" si="34"/>
        <v>49</v>
      </c>
      <c r="E92" s="3"/>
      <c r="F92" s="3">
        <f t="shared" si="35"/>
        <v>112186</v>
      </c>
      <c r="G92" s="3">
        <f>ROUND(F92/$F$100*100,0)</f>
        <v>52</v>
      </c>
      <c r="H92" s="3"/>
      <c r="I92" s="3">
        <f t="shared" si="36"/>
        <v>27564</v>
      </c>
      <c r="J92" s="3">
        <f t="shared" si="37"/>
        <v>44</v>
      </c>
      <c r="K92" s="49"/>
      <c r="L92" s="3">
        <f t="shared" si="38"/>
        <v>3586</v>
      </c>
      <c r="M92" s="3">
        <f t="shared" si="39"/>
        <v>32</v>
      </c>
      <c r="N92" s="3"/>
      <c r="O92" s="73"/>
      <c r="P92" s="73"/>
      <c r="Q92" s="1"/>
      <c r="R92" s="3">
        <f t="shared" si="41"/>
        <v>260395</v>
      </c>
      <c r="S92" s="3">
        <f t="shared" si="40"/>
        <v>49</v>
      </c>
      <c r="T92" s="98"/>
    </row>
    <row r="93" spans="1:20" ht="12.75">
      <c r="A93" s="51" t="s">
        <v>90</v>
      </c>
      <c r="B93" s="51"/>
      <c r="C93" s="3">
        <f t="shared" si="33"/>
        <v>30460</v>
      </c>
      <c r="D93" s="3">
        <f t="shared" si="34"/>
        <v>13</v>
      </c>
      <c r="E93" s="3"/>
      <c r="F93" s="3">
        <f t="shared" si="35"/>
        <v>25817</v>
      </c>
      <c r="G93" s="3">
        <f>ROUND(F93/$F$100*100,0)</f>
        <v>12</v>
      </c>
      <c r="H93" s="3"/>
      <c r="I93" s="3">
        <f t="shared" si="36"/>
        <v>5693</v>
      </c>
      <c r="J93" s="3">
        <f t="shared" si="37"/>
        <v>9</v>
      </c>
      <c r="K93" s="49"/>
      <c r="L93" s="3">
        <f t="shared" si="38"/>
        <v>883</v>
      </c>
      <c r="M93" s="3">
        <f t="shared" si="39"/>
        <v>8</v>
      </c>
      <c r="N93" s="3"/>
      <c r="O93" s="73"/>
      <c r="P93" s="73"/>
      <c r="Q93" s="1"/>
      <c r="R93" s="3">
        <f t="shared" si="41"/>
        <v>62853</v>
      </c>
      <c r="S93" s="3">
        <f t="shared" si="40"/>
        <v>12</v>
      </c>
      <c r="T93" s="98"/>
    </row>
    <row r="94" spans="1:20" ht="12.75">
      <c r="A94" s="51" t="s">
        <v>91</v>
      </c>
      <c r="B94" s="51"/>
      <c r="C94" s="3">
        <f t="shared" si="33"/>
        <v>22696</v>
      </c>
      <c r="D94" s="3">
        <f t="shared" si="34"/>
        <v>9</v>
      </c>
      <c r="E94" s="3"/>
      <c r="F94" s="3">
        <f t="shared" si="35"/>
        <v>18899</v>
      </c>
      <c r="G94" s="3">
        <f>ROUND(F94/$F$100*100,0)</f>
        <v>9</v>
      </c>
      <c r="H94" s="3"/>
      <c r="I94" s="3">
        <f t="shared" si="36"/>
        <v>4556</v>
      </c>
      <c r="J94" s="3">
        <f t="shared" si="37"/>
        <v>7</v>
      </c>
      <c r="K94" s="49"/>
      <c r="L94" s="3">
        <f t="shared" si="38"/>
        <v>743</v>
      </c>
      <c r="M94" s="3">
        <f t="shared" si="39"/>
        <v>7</v>
      </c>
      <c r="N94" s="3"/>
      <c r="O94" s="73"/>
      <c r="P94" s="73"/>
      <c r="Q94" s="1"/>
      <c r="R94" s="3">
        <f t="shared" si="41"/>
        <v>46894</v>
      </c>
      <c r="S94" s="3">
        <f t="shared" si="40"/>
        <v>9</v>
      </c>
      <c r="T94" s="98"/>
    </row>
    <row r="95" spans="1:20" ht="12.75">
      <c r="A95" s="51" t="s">
        <v>92</v>
      </c>
      <c r="B95" s="51"/>
      <c r="C95" s="3">
        <f t="shared" si="33"/>
        <v>17115</v>
      </c>
      <c r="D95" s="3">
        <f t="shared" si="34"/>
        <v>7</v>
      </c>
      <c r="E95" s="3"/>
      <c r="F95" s="3">
        <f t="shared" si="35"/>
        <v>13378</v>
      </c>
      <c r="G95" s="3">
        <f>ROUND(F95/$F$100*100,0)</f>
        <v>6</v>
      </c>
      <c r="H95" s="3"/>
      <c r="I95" s="3">
        <f t="shared" si="36"/>
        <v>3662</v>
      </c>
      <c r="J95" s="3">
        <f t="shared" si="37"/>
        <v>6</v>
      </c>
      <c r="K95" s="49"/>
      <c r="L95" s="3">
        <f t="shared" si="38"/>
        <v>616</v>
      </c>
      <c r="M95" s="3">
        <v>5</v>
      </c>
      <c r="N95" s="3"/>
      <c r="O95" s="73"/>
      <c r="P95" s="73"/>
      <c r="Q95" s="1"/>
      <c r="R95" s="3">
        <f t="shared" si="41"/>
        <v>34771</v>
      </c>
      <c r="S95" s="3">
        <f t="shared" si="40"/>
        <v>7</v>
      </c>
      <c r="T95" s="98"/>
    </row>
    <row r="96" spans="1:20" ht="12.75">
      <c r="A96" s="51" t="s">
        <v>93</v>
      </c>
      <c r="B96" s="51"/>
      <c r="C96" s="3">
        <f t="shared" si="33"/>
        <v>36511</v>
      </c>
      <c r="D96" s="3">
        <f t="shared" si="34"/>
        <v>15</v>
      </c>
      <c r="E96" s="3"/>
      <c r="F96" s="3">
        <f t="shared" si="35"/>
        <v>27115</v>
      </c>
      <c r="G96" s="3">
        <v>12</v>
      </c>
      <c r="H96" s="3"/>
      <c r="I96" s="3">
        <f t="shared" si="36"/>
        <v>10734</v>
      </c>
      <c r="J96" s="3">
        <f t="shared" si="37"/>
        <v>17</v>
      </c>
      <c r="K96" s="49"/>
      <c r="L96" s="3">
        <f t="shared" si="38"/>
        <v>2070</v>
      </c>
      <c r="M96" s="3">
        <f>ROUND(L96/$L$100*100,0)</f>
        <v>18</v>
      </c>
      <c r="N96" s="3"/>
      <c r="O96" s="73"/>
      <c r="P96" s="73"/>
      <c r="Q96" s="1"/>
      <c r="R96" s="3">
        <f t="shared" si="41"/>
        <v>76430</v>
      </c>
      <c r="S96" s="3">
        <f t="shared" si="40"/>
        <v>14</v>
      </c>
      <c r="T96" s="98"/>
    </row>
    <row r="97" spans="1:20" ht="12.75">
      <c r="A97" s="51" t="s">
        <v>94</v>
      </c>
      <c r="B97" s="51"/>
      <c r="C97" s="3">
        <f t="shared" si="33"/>
        <v>4629</v>
      </c>
      <c r="D97" s="3">
        <f t="shared" si="34"/>
        <v>2</v>
      </c>
      <c r="E97" s="3"/>
      <c r="F97" s="3">
        <f t="shared" si="35"/>
        <v>4207</v>
      </c>
      <c r="G97" s="3">
        <f>ROUND(F97/$F$100*100,0)</f>
        <v>2</v>
      </c>
      <c r="H97" s="3"/>
      <c r="I97" s="3">
        <f t="shared" si="36"/>
        <v>3157</v>
      </c>
      <c r="J97" s="3">
        <f t="shared" si="37"/>
        <v>5</v>
      </c>
      <c r="K97" s="49"/>
      <c r="L97" s="3">
        <f t="shared" si="38"/>
        <v>975</v>
      </c>
      <c r="M97" s="3">
        <f>ROUND(L97/$L$100*100,0)</f>
        <v>9</v>
      </c>
      <c r="N97" s="3"/>
      <c r="O97" s="73"/>
      <c r="P97" s="73"/>
      <c r="Q97" s="1"/>
      <c r="R97" s="3">
        <f t="shared" si="41"/>
        <v>12968</v>
      </c>
      <c r="S97" s="3">
        <f t="shared" si="40"/>
        <v>2</v>
      </c>
      <c r="T97" s="98"/>
    </row>
    <row r="98" spans="1:20" ht="12.75">
      <c r="A98" s="51" t="s">
        <v>95</v>
      </c>
      <c r="B98" s="51"/>
      <c r="C98" s="3">
        <f t="shared" si="33"/>
        <v>1713</v>
      </c>
      <c r="D98" s="3">
        <f t="shared" si="34"/>
        <v>1</v>
      </c>
      <c r="E98" s="3"/>
      <c r="F98" s="3">
        <f t="shared" si="35"/>
        <v>1379</v>
      </c>
      <c r="G98" s="3">
        <f>ROUND(F98/$F$100*100,0)</f>
        <v>1</v>
      </c>
      <c r="H98" s="3"/>
      <c r="I98" s="3">
        <f t="shared" si="36"/>
        <v>887</v>
      </c>
      <c r="J98" s="3">
        <v>2</v>
      </c>
      <c r="K98" s="49"/>
      <c r="L98" s="3">
        <f t="shared" si="38"/>
        <v>412</v>
      </c>
      <c r="M98" s="3">
        <f>ROUND(L98/$L$100*100,0)</f>
        <v>4</v>
      </c>
      <c r="N98" s="3"/>
      <c r="O98" s="73"/>
      <c r="P98" s="73"/>
      <c r="Q98" s="1"/>
      <c r="R98" s="3">
        <f t="shared" si="41"/>
        <v>4391</v>
      </c>
      <c r="S98" s="3">
        <f t="shared" si="40"/>
        <v>1</v>
      </c>
      <c r="T98" s="98"/>
    </row>
    <row r="99" spans="1:20" ht="12.75">
      <c r="A99" s="51" t="s">
        <v>150</v>
      </c>
      <c r="B99" s="51"/>
      <c r="C99" s="3">
        <f t="shared" si="33"/>
        <v>1468</v>
      </c>
      <c r="D99" s="3">
        <f t="shared" si="34"/>
        <v>1</v>
      </c>
      <c r="E99" s="3"/>
      <c r="F99" s="3">
        <f t="shared" si="35"/>
        <v>1369</v>
      </c>
      <c r="G99" s="3">
        <f>ROUND(F99/$F$100*100,0)</f>
        <v>1</v>
      </c>
      <c r="H99" s="3"/>
      <c r="I99" s="3">
        <f t="shared" si="36"/>
        <v>588</v>
      </c>
      <c r="J99" s="3">
        <f>ROUND(I99/$I$100*100,0)</f>
        <v>1</v>
      </c>
      <c r="K99" s="49"/>
      <c r="L99" s="3">
        <f t="shared" si="38"/>
        <v>396</v>
      </c>
      <c r="M99" s="3">
        <v>3</v>
      </c>
      <c r="N99" s="3"/>
      <c r="O99" s="73"/>
      <c r="P99" s="73"/>
      <c r="Q99" s="1"/>
      <c r="R99" s="3">
        <f t="shared" si="41"/>
        <v>3821</v>
      </c>
      <c r="S99" s="3">
        <f t="shared" si="40"/>
        <v>1</v>
      </c>
      <c r="T99" s="98"/>
    </row>
    <row r="100" spans="1:20" ht="15.75" customHeight="1">
      <c r="A100" s="52" t="s">
        <v>14</v>
      </c>
      <c r="B100" s="52"/>
      <c r="C100" s="4">
        <f>SUM(C88:C99)</f>
        <v>240159</v>
      </c>
      <c r="D100" s="4">
        <f>SUM(D88:D99)</f>
        <v>100</v>
      </c>
      <c r="E100" s="4"/>
      <c r="F100" s="4">
        <f>SUM(F88:F99)</f>
        <v>214898</v>
      </c>
      <c r="G100" s="4">
        <f>SUM(G88:G99)</f>
        <v>100</v>
      </c>
      <c r="H100" s="4"/>
      <c r="I100" s="4">
        <f>SUM(I88:I99)</f>
        <v>62344</v>
      </c>
      <c r="J100" s="4">
        <f>SUM(J88:J99)</f>
        <v>100</v>
      </c>
      <c r="K100" s="103"/>
      <c r="L100" s="4">
        <f>SUM(L88:L99)</f>
        <v>11197</v>
      </c>
      <c r="M100" s="4">
        <f>SUM(M88:M99)</f>
        <v>100</v>
      </c>
      <c r="N100" s="4"/>
      <c r="O100" s="87"/>
      <c r="P100" s="87"/>
      <c r="Q100" s="1"/>
      <c r="R100" s="4">
        <f>SUM(R88:R99)</f>
        <v>528598</v>
      </c>
      <c r="S100" s="4">
        <f>SUM(S88:S99)</f>
        <v>100</v>
      </c>
      <c r="T100" s="4"/>
    </row>
    <row r="101" spans="1:20" ht="12.75">
      <c r="A101" s="101" t="s">
        <v>98</v>
      </c>
      <c r="B101" s="101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104"/>
      <c r="P101" s="104"/>
      <c r="Q101" s="74"/>
      <c r="R101" s="73"/>
      <c r="S101" s="73"/>
      <c r="T101" s="73"/>
    </row>
    <row r="102" spans="1:20" ht="15.75" customHeight="1">
      <c r="A102" s="28" t="s">
        <v>11</v>
      </c>
      <c r="B102" s="28"/>
      <c r="C102" s="150" t="s">
        <v>10</v>
      </c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22"/>
      <c r="P102" s="122"/>
      <c r="Q102" s="42"/>
      <c r="R102" s="158" t="s">
        <v>14</v>
      </c>
      <c r="S102" s="158"/>
      <c r="T102" s="78"/>
    </row>
    <row r="103" spans="1:20" ht="15.75" customHeight="1">
      <c r="A103" s="42"/>
      <c r="B103" s="42"/>
      <c r="C103" s="134" t="s">
        <v>62</v>
      </c>
      <c r="D103" s="134"/>
      <c r="E103" s="40"/>
      <c r="F103" s="136" t="s">
        <v>63</v>
      </c>
      <c r="G103" s="136"/>
      <c r="H103" s="40"/>
      <c r="I103" s="136" t="s">
        <v>64</v>
      </c>
      <c r="J103" s="136"/>
      <c r="K103" s="40"/>
      <c r="L103" s="136" t="s">
        <v>142</v>
      </c>
      <c r="M103" s="136"/>
      <c r="N103" s="40"/>
      <c r="O103" s="163"/>
      <c r="P103" s="163"/>
      <c r="Q103" s="1"/>
      <c r="R103" s="42"/>
      <c r="S103" s="42"/>
      <c r="T103" s="42"/>
    </row>
    <row r="104" spans="1:20" ht="15.75" customHeight="1">
      <c r="A104" s="30"/>
      <c r="B104" s="30"/>
      <c r="C104" s="31" t="s">
        <v>6</v>
      </c>
      <c r="D104" s="31" t="s">
        <v>7</v>
      </c>
      <c r="E104" s="31"/>
      <c r="F104" s="31" t="s">
        <v>6</v>
      </c>
      <c r="G104" s="31" t="s">
        <v>7</v>
      </c>
      <c r="H104" s="31"/>
      <c r="I104" s="31" t="s">
        <v>6</v>
      </c>
      <c r="J104" s="31" t="s">
        <v>7</v>
      </c>
      <c r="K104" s="31"/>
      <c r="L104" s="31" t="s">
        <v>6</v>
      </c>
      <c r="M104" s="31" t="s">
        <v>7</v>
      </c>
      <c r="N104" s="31"/>
      <c r="O104" s="115"/>
      <c r="P104" s="115"/>
      <c r="Q104" s="63"/>
      <c r="R104" s="31" t="s">
        <v>6</v>
      </c>
      <c r="S104" s="31" t="s">
        <v>7</v>
      </c>
      <c r="T104" s="40"/>
    </row>
    <row r="105" spans="1:17" ht="15.75" customHeight="1">
      <c r="A105" s="132" t="s">
        <v>48</v>
      </c>
      <c r="B105" s="13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119"/>
      <c r="P105" s="119"/>
      <c r="Q105" s="1"/>
    </row>
    <row r="106" spans="1:19" ht="16.5" customHeight="1">
      <c r="A106" s="100" t="s">
        <v>4</v>
      </c>
      <c r="B106" s="100"/>
      <c r="C106" s="42"/>
      <c r="D106" s="3"/>
      <c r="E106" s="42"/>
      <c r="F106" s="42"/>
      <c r="G106" s="3"/>
      <c r="H106" s="42"/>
      <c r="I106" s="42"/>
      <c r="J106" s="3"/>
      <c r="K106" s="42"/>
      <c r="L106" s="42"/>
      <c r="M106" s="3"/>
      <c r="N106" s="42"/>
      <c r="O106" s="119"/>
      <c r="P106" s="73"/>
      <c r="Q106" s="1"/>
      <c r="S106" s="3"/>
    </row>
    <row r="107" spans="1:20" ht="12.75">
      <c r="A107" s="50" t="s">
        <v>13</v>
      </c>
      <c r="B107" s="50"/>
      <c r="C107" s="3">
        <v>457</v>
      </c>
      <c r="D107" s="3">
        <f aca="true" t="shared" si="42" ref="D107:D121">ROUND(C107/$C$122*100,0)</f>
        <v>0</v>
      </c>
      <c r="E107" s="3"/>
      <c r="F107" s="3">
        <v>794</v>
      </c>
      <c r="G107" s="3">
        <f aca="true" t="shared" si="43" ref="G107:G121">ROUND(F107/$F$122*100,0)</f>
        <v>1</v>
      </c>
      <c r="H107" s="3"/>
      <c r="I107" s="3">
        <v>508</v>
      </c>
      <c r="J107" s="3">
        <f aca="true" t="shared" si="44" ref="J107:J121">ROUND(I107/$I$122*100,0)</f>
        <v>1</v>
      </c>
      <c r="K107" s="49"/>
      <c r="L107" s="3">
        <v>125</v>
      </c>
      <c r="M107" s="3">
        <f aca="true" t="shared" si="45" ref="M107:M121">ROUND(L107/$L$122*100,0)</f>
        <v>1</v>
      </c>
      <c r="N107" s="3"/>
      <c r="O107" s="73"/>
      <c r="P107" s="73"/>
      <c r="Q107" s="1"/>
      <c r="R107" s="3">
        <v>1884</v>
      </c>
      <c r="S107" s="3">
        <v>0</v>
      </c>
      <c r="T107" s="98"/>
    </row>
    <row r="108" spans="1:20" ht="12.75">
      <c r="A108" s="51" t="s">
        <v>84</v>
      </c>
      <c r="B108" s="51"/>
      <c r="C108" s="3">
        <v>1474</v>
      </c>
      <c r="D108" s="3">
        <f t="shared" si="42"/>
        <v>1</v>
      </c>
      <c r="E108" s="3"/>
      <c r="F108" s="3">
        <v>2519</v>
      </c>
      <c r="G108" s="3">
        <f t="shared" si="43"/>
        <v>2</v>
      </c>
      <c r="H108" s="3"/>
      <c r="I108" s="3">
        <v>1564</v>
      </c>
      <c r="J108" s="3">
        <f t="shared" si="44"/>
        <v>3</v>
      </c>
      <c r="K108" s="49"/>
      <c r="L108" s="3">
        <v>424</v>
      </c>
      <c r="M108" s="3">
        <f t="shared" si="45"/>
        <v>5</v>
      </c>
      <c r="N108" s="3"/>
      <c r="O108" s="73"/>
      <c r="P108" s="73"/>
      <c r="Q108" s="1"/>
      <c r="R108" s="3">
        <v>5981</v>
      </c>
      <c r="S108" s="3">
        <f aca="true" t="shared" si="46" ref="S108:S121">ROUND(R108/$R$122*100,0)</f>
        <v>2</v>
      </c>
      <c r="T108" s="98"/>
    </row>
    <row r="109" spans="1:20" ht="12.75">
      <c r="A109" s="51" t="s">
        <v>85</v>
      </c>
      <c r="B109" s="51"/>
      <c r="C109" s="3">
        <v>434</v>
      </c>
      <c r="D109" s="3">
        <f t="shared" si="42"/>
        <v>0</v>
      </c>
      <c r="E109" s="3"/>
      <c r="F109" s="3">
        <v>501</v>
      </c>
      <c r="G109" s="3">
        <f t="shared" si="43"/>
        <v>0</v>
      </c>
      <c r="H109" s="3"/>
      <c r="I109" s="3">
        <v>322</v>
      </c>
      <c r="J109" s="3">
        <f t="shared" si="44"/>
        <v>1</v>
      </c>
      <c r="K109" s="49"/>
      <c r="L109" s="3">
        <v>93</v>
      </c>
      <c r="M109" s="3">
        <f t="shared" si="45"/>
        <v>1</v>
      </c>
      <c r="N109" s="3"/>
      <c r="O109" s="73"/>
      <c r="P109" s="73"/>
      <c r="Q109" s="1"/>
      <c r="R109" s="3">
        <v>1350</v>
      </c>
      <c r="S109" s="3">
        <f t="shared" si="46"/>
        <v>0</v>
      </c>
      <c r="T109" s="98"/>
    </row>
    <row r="110" spans="1:20" ht="12.75">
      <c r="A110" s="51" t="s">
        <v>86</v>
      </c>
      <c r="B110" s="51"/>
      <c r="C110" s="3">
        <v>555</v>
      </c>
      <c r="D110" s="3">
        <f t="shared" si="42"/>
        <v>0</v>
      </c>
      <c r="E110" s="3"/>
      <c r="F110" s="3">
        <v>693</v>
      </c>
      <c r="G110" s="3">
        <v>0</v>
      </c>
      <c r="H110" s="3"/>
      <c r="I110" s="3">
        <v>344</v>
      </c>
      <c r="J110" s="3">
        <f t="shared" si="44"/>
        <v>1</v>
      </c>
      <c r="K110" s="49"/>
      <c r="L110" s="3">
        <v>95</v>
      </c>
      <c r="M110" s="3">
        <f t="shared" si="45"/>
        <v>1</v>
      </c>
      <c r="N110" s="3"/>
      <c r="O110" s="73"/>
      <c r="P110" s="73"/>
      <c r="Q110" s="1"/>
      <c r="R110" s="3">
        <v>1687</v>
      </c>
      <c r="S110" s="3">
        <f t="shared" si="46"/>
        <v>0</v>
      </c>
      <c r="T110" s="98"/>
    </row>
    <row r="111" spans="1:20" ht="12.75">
      <c r="A111" s="51" t="s">
        <v>87</v>
      </c>
      <c r="B111" s="51"/>
      <c r="C111" s="3">
        <v>488</v>
      </c>
      <c r="D111" s="3">
        <f t="shared" si="42"/>
        <v>0</v>
      </c>
      <c r="E111" s="3"/>
      <c r="F111" s="3">
        <v>676</v>
      </c>
      <c r="G111" s="3">
        <v>0</v>
      </c>
      <c r="H111" s="3"/>
      <c r="I111" s="3">
        <v>336</v>
      </c>
      <c r="J111" s="3">
        <f t="shared" si="44"/>
        <v>1</v>
      </c>
      <c r="K111" s="49"/>
      <c r="L111" s="3">
        <v>85</v>
      </c>
      <c r="M111" s="3">
        <f t="shared" si="45"/>
        <v>1</v>
      </c>
      <c r="N111" s="3"/>
      <c r="O111" s="73"/>
      <c r="P111" s="73"/>
      <c r="Q111" s="1"/>
      <c r="R111" s="3">
        <v>1585</v>
      </c>
      <c r="S111" s="3">
        <f t="shared" si="46"/>
        <v>0</v>
      </c>
      <c r="T111" s="98"/>
    </row>
    <row r="112" spans="1:20" ht="12.75">
      <c r="A112" s="51" t="s">
        <v>88</v>
      </c>
      <c r="B112" s="51"/>
      <c r="C112" s="3">
        <v>849</v>
      </c>
      <c r="D112" s="3">
        <f t="shared" si="42"/>
        <v>1</v>
      </c>
      <c r="E112" s="3"/>
      <c r="F112" s="3">
        <v>906</v>
      </c>
      <c r="G112" s="3">
        <f t="shared" si="43"/>
        <v>1</v>
      </c>
      <c r="H112" s="3"/>
      <c r="I112" s="3">
        <v>459</v>
      </c>
      <c r="J112" s="3">
        <f t="shared" si="44"/>
        <v>1</v>
      </c>
      <c r="K112" s="49"/>
      <c r="L112" s="3">
        <v>130</v>
      </c>
      <c r="M112" s="3">
        <f t="shared" si="45"/>
        <v>2</v>
      </c>
      <c r="N112" s="3"/>
      <c r="O112" s="73"/>
      <c r="P112" s="73"/>
      <c r="Q112" s="1"/>
      <c r="R112" s="3">
        <v>2344</v>
      </c>
      <c r="S112" s="3">
        <f t="shared" si="46"/>
        <v>1</v>
      </c>
      <c r="T112" s="98"/>
    </row>
    <row r="113" spans="1:20" ht="12.75">
      <c r="A113" s="51" t="s">
        <v>89</v>
      </c>
      <c r="B113" s="51"/>
      <c r="C113" s="3">
        <v>85508</v>
      </c>
      <c r="D113" s="3">
        <f t="shared" si="42"/>
        <v>51</v>
      </c>
      <c r="E113" s="3"/>
      <c r="F113" s="3">
        <v>69577</v>
      </c>
      <c r="G113" s="3">
        <f t="shared" si="43"/>
        <v>53</v>
      </c>
      <c r="H113" s="3"/>
      <c r="I113" s="3">
        <v>22007</v>
      </c>
      <c r="J113" s="3">
        <f t="shared" si="44"/>
        <v>46</v>
      </c>
      <c r="K113" s="49"/>
      <c r="L113" s="3">
        <v>2946</v>
      </c>
      <c r="M113" s="3">
        <f t="shared" si="45"/>
        <v>35</v>
      </c>
      <c r="N113" s="3"/>
      <c r="O113" s="73"/>
      <c r="P113" s="73"/>
      <c r="Q113" s="1"/>
      <c r="R113" s="3">
        <v>180038</v>
      </c>
      <c r="S113" s="3">
        <f t="shared" si="46"/>
        <v>51</v>
      </c>
      <c r="T113" s="98"/>
    </row>
    <row r="114" spans="1:20" ht="12.75">
      <c r="A114" s="51" t="s">
        <v>90</v>
      </c>
      <c r="B114" s="51"/>
      <c r="C114" s="3">
        <v>20369</v>
      </c>
      <c r="D114" s="3">
        <f t="shared" si="42"/>
        <v>12</v>
      </c>
      <c r="E114" s="3"/>
      <c r="F114" s="3">
        <v>16044</v>
      </c>
      <c r="G114" s="3">
        <f t="shared" si="43"/>
        <v>12</v>
      </c>
      <c r="H114" s="3"/>
      <c r="I114" s="3">
        <v>4086</v>
      </c>
      <c r="J114" s="3">
        <v>8</v>
      </c>
      <c r="K114" s="49"/>
      <c r="L114" s="3">
        <v>670</v>
      </c>
      <c r="M114" s="3">
        <f t="shared" si="45"/>
        <v>8</v>
      </c>
      <c r="N114" s="3"/>
      <c r="O114" s="73"/>
      <c r="P114" s="73"/>
      <c r="Q114" s="1"/>
      <c r="R114" s="3">
        <v>41169</v>
      </c>
      <c r="S114" s="3">
        <f t="shared" si="46"/>
        <v>12</v>
      </c>
      <c r="T114" s="98"/>
    </row>
    <row r="115" spans="1:20" ht="12.75">
      <c r="A115" s="51" t="s">
        <v>91</v>
      </c>
      <c r="B115" s="51"/>
      <c r="C115" s="3">
        <v>15241</v>
      </c>
      <c r="D115" s="3">
        <f t="shared" si="42"/>
        <v>9</v>
      </c>
      <c r="E115" s="3"/>
      <c r="F115" s="3">
        <v>11507</v>
      </c>
      <c r="G115" s="3">
        <f t="shared" si="43"/>
        <v>9</v>
      </c>
      <c r="H115" s="3"/>
      <c r="I115" s="3">
        <v>3436</v>
      </c>
      <c r="J115" s="3">
        <f t="shared" si="44"/>
        <v>7</v>
      </c>
      <c r="K115" s="49"/>
      <c r="L115" s="3">
        <v>550</v>
      </c>
      <c r="M115" s="3">
        <v>7</v>
      </c>
      <c r="N115" s="3"/>
      <c r="O115" s="73"/>
      <c r="P115" s="73"/>
      <c r="Q115" s="1"/>
      <c r="R115" s="3">
        <v>30734</v>
      </c>
      <c r="S115" s="3">
        <f t="shared" si="46"/>
        <v>9</v>
      </c>
      <c r="T115" s="98"/>
    </row>
    <row r="116" spans="1:20" ht="12.75">
      <c r="A116" s="51" t="s">
        <v>92</v>
      </c>
      <c r="B116" s="51"/>
      <c r="C116" s="3">
        <v>10960</v>
      </c>
      <c r="D116" s="3">
        <f t="shared" si="42"/>
        <v>7</v>
      </c>
      <c r="E116" s="3"/>
      <c r="F116" s="3">
        <v>8032</v>
      </c>
      <c r="G116" s="3">
        <f t="shared" si="43"/>
        <v>6</v>
      </c>
      <c r="H116" s="3"/>
      <c r="I116" s="3">
        <v>2836</v>
      </c>
      <c r="J116" s="3">
        <f t="shared" si="44"/>
        <v>6</v>
      </c>
      <c r="K116" s="49"/>
      <c r="L116" s="3">
        <v>441</v>
      </c>
      <c r="M116" s="3">
        <f t="shared" si="45"/>
        <v>5</v>
      </c>
      <c r="N116" s="3"/>
      <c r="O116" s="73"/>
      <c r="P116" s="73"/>
      <c r="Q116" s="1"/>
      <c r="R116" s="3">
        <v>22269</v>
      </c>
      <c r="S116" s="3">
        <f t="shared" si="46"/>
        <v>6</v>
      </c>
      <c r="T116" s="98"/>
    </row>
    <row r="117" spans="1:20" ht="12.75">
      <c r="A117" s="51" t="s">
        <v>93</v>
      </c>
      <c r="B117" s="51"/>
      <c r="C117" s="3">
        <v>24205</v>
      </c>
      <c r="D117" s="3">
        <f t="shared" si="42"/>
        <v>15</v>
      </c>
      <c r="E117" s="3"/>
      <c r="F117" s="3">
        <v>15835</v>
      </c>
      <c r="G117" s="3">
        <f t="shared" si="43"/>
        <v>12</v>
      </c>
      <c r="H117" s="3"/>
      <c r="I117" s="3">
        <v>8603</v>
      </c>
      <c r="J117" s="3">
        <f t="shared" si="44"/>
        <v>18</v>
      </c>
      <c r="K117" s="49"/>
      <c r="L117" s="3">
        <v>1559</v>
      </c>
      <c r="M117" s="3">
        <f t="shared" si="45"/>
        <v>18</v>
      </c>
      <c r="N117" s="3"/>
      <c r="O117" s="73"/>
      <c r="P117" s="73"/>
      <c r="Q117" s="1"/>
      <c r="R117" s="3">
        <v>50202</v>
      </c>
      <c r="S117" s="3">
        <f t="shared" si="46"/>
        <v>14</v>
      </c>
      <c r="T117" s="98"/>
    </row>
    <row r="118" spans="1:20" ht="12.75">
      <c r="A118" s="51" t="s">
        <v>94</v>
      </c>
      <c r="B118" s="51"/>
      <c r="C118" s="3">
        <v>3364</v>
      </c>
      <c r="D118" s="3">
        <f t="shared" si="42"/>
        <v>2</v>
      </c>
      <c r="E118" s="3"/>
      <c r="F118" s="3">
        <v>2479</v>
      </c>
      <c r="G118" s="3">
        <f t="shared" si="43"/>
        <v>2</v>
      </c>
      <c r="H118" s="3"/>
      <c r="I118" s="3">
        <v>2441</v>
      </c>
      <c r="J118" s="3">
        <f t="shared" si="44"/>
        <v>5</v>
      </c>
      <c r="K118" s="49"/>
      <c r="L118" s="3">
        <v>776</v>
      </c>
      <c r="M118" s="3">
        <f t="shared" si="45"/>
        <v>9</v>
      </c>
      <c r="N118" s="3"/>
      <c r="O118" s="73"/>
      <c r="P118" s="73"/>
      <c r="Q118" s="1"/>
      <c r="R118" s="3">
        <v>9060</v>
      </c>
      <c r="S118" s="3">
        <f t="shared" si="46"/>
        <v>3</v>
      </c>
      <c r="T118" s="98"/>
    </row>
    <row r="119" spans="1:20" ht="12.75">
      <c r="A119" s="51" t="s">
        <v>95</v>
      </c>
      <c r="B119" s="51"/>
      <c r="C119" s="3">
        <v>1247</v>
      </c>
      <c r="D119" s="3">
        <f t="shared" si="42"/>
        <v>1</v>
      </c>
      <c r="E119" s="3"/>
      <c r="F119" s="3">
        <v>807</v>
      </c>
      <c r="G119" s="3">
        <f t="shared" si="43"/>
        <v>1</v>
      </c>
      <c r="H119" s="3"/>
      <c r="I119" s="3">
        <v>668</v>
      </c>
      <c r="J119" s="3">
        <f t="shared" si="44"/>
        <v>1</v>
      </c>
      <c r="K119" s="49"/>
      <c r="L119" s="3">
        <v>317</v>
      </c>
      <c r="M119" s="3">
        <f t="shared" si="45"/>
        <v>4</v>
      </c>
      <c r="N119" s="3"/>
      <c r="O119" s="73"/>
      <c r="P119" s="73"/>
      <c r="Q119" s="1"/>
      <c r="R119" s="3">
        <v>3039</v>
      </c>
      <c r="S119" s="3">
        <f t="shared" si="46"/>
        <v>1</v>
      </c>
      <c r="T119" s="98"/>
    </row>
    <row r="120" spans="1:20" ht="12.75">
      <c r="A120" s="51" t="s">
        <v>96</v>
      </c>
      <c r="B120" s="51"/>
      <c r="C120" s="3">
        <v>1006</v>
      </c>
      <c r="D120" s="3">
        <f t="shared" si="42"/>
        <v>1</v>
      </c>
      <c r="E120" s="3"/>
      <c r="F120" s="3">
        <v>793</v>
      </c>
      <c r="G120" s="3">
        <f t="shared" si="43"/>
        <v>1</v>
      </c>
      <c r="H120" s="3"/>
      <c r="I120" s="3">
        <v>352</v>
      </c>
      <c r="J120" s="3">
        <f t="shared" si="44"/>
        <v>1</v>
      </c>
      <c r="K120" s="49"/>
      <c r="L120" s="3">
        <v>224</v>
      </c>
      <c r="M120" s="3">
        <f t="shared" si="45"/>
        <v>3</v>
      </c>
      <c r="N120" s="3"/>
      <c r="O120" s="73"/>
      <c r="P120" s="73"/>
      <c r="Q120" s="1"/>
      <c r="R120" s="3">
        <v>2375</v>
      </c>
      <c r="S120" s="3">
        <f t="shared" si="46"/>
        <v>1</v>
      </c>
      <c r="T120" s="98"/>
    </row>
    <row r="121" spans="1:20" ht="12.75">
      <c r="A121" s="51" t="s">
        <v>97</v>
      </c>
      <c r="B121" s="51"/>
      <c r="C121" s="3">
        <v>16</v>
      </c>
      <c r="D121" s="3">
        <f t="shared" si="42"/>
        <v>0</v>
      </c>
      <c r="E121" s="3"/>
      <c r="F121" s="3">
        <v>13</v>
      </c>
      <c r="G121" s="3">
        <f t="shared" si="43"/>
        <v>0</v>
      </c>
      <c r="H121" s="3"/>
      <c r="I121" s="3">
        <v>15</v>
      </c>
      <c r="J121" s="3">
        <f t="shared" si="44"/>
        <v>0</v>
      </c>
      <c r="K121" s="49"/>
      <c r="L121" s="3">
        <v>37</v>
      </c>
      <c r="M121" s="3">
        <f t="shared" si="45"/>
        <v>0</v>
      </c>
      <c r="N121" s="3"/>
      <c r="O121" s="73"/>
      <c r="P121" s="73"/>
      <c r="Q121" s="1"/>
      <c r="R121" s="3">
        <v>81</v>
      </c>
      <c r="S121" s="3">
        <f t="shared" si="46"/>
        <v>0</v>
      </c>
      <c r="T121" s="98"/>
    </row>
    <row r="122" spans="1:20" ht="15.75" customHeight="1">
      <c r="A122" s="52" t="s">
        <v>14</v>
      </c>
      <c r="B122" s="52"/>
      <c r="C122" s="4">
        <f>SUM(C107:C121)</f>
        <v>166173</v>
      </c>
      <c r="D122" s="4">
        <f>SUM(D107:D121)</f>
        <v>100</v>
      </c>
      <c r="E122" s="4"/>
      <c r="F122" s="4">
        <f>SUM(F107:F121)</f>
        <v>131176</v>
      </c>
      <c r="G122" s="4">
        <f>SUM(G107:G121)</f>
        <v>100</v>
      </c>
      <c r="H122" s="4"/>
      <c r="I122" s="4">
        <f>SUM(I107:I121)</f>
        <v>47977</v>
      </c>
      <c r="J122" s="4">
        <f>SUM(J107:J121)</f>
        <v>100</v>
      </c>
      <c r="K122" s="103"/>
      <c r="L122" s="4">
        <f>SUM(L107:L121)</f>
        <v>8472</v>
      </c>
      <c r="M122" s="4">
        <f>SUM(M107:M121)</f>
        <v>100</v>
      </c>
      <c r="N122" s="4"/>
      <c r="O122" s="87"/>
      <c r="P122" s="87"/>
      <c r="Q122" s="1"/>
      <c r="R122" s="4">
        <f>SUM(R107:R121)</f>
        <v>353798</v>
      </c>
      <c r="S122" s="4">
        <f>SUM(S107:S121)</f>
        <v>100</v>
      </c>
      <c r="T122" s="4"/>
    </row>
    <row r="123" spans="1:20" ht="11.25" customHeight="1">
      <c r="A123" s="52"/>
      <c r="B123" s="52"/>
      <c r="C123" s="4"/>
      <c r="D123" s="4"/>
      <c r="E123" s="4"/>
      <c r="F123" s="4"/>
      <c r="G123" s="4"/>
      <c r="H123" s="4"/>
      <c r="I123" s="4"/>
      <c r="J123" s="4"/>
      <c r="K123" s="103"/>
      <c r="L123" s="4"/>
      <c r="M123" s="4"/>
      <c r="N123" s="4"/>
      <c r="O123" s="87"/>
      <c r="P123" s="87"/>
      <c r="Q123" s="1"/>
      <c r="R123" s="4"/>
      <c r="S123" s="4"/>
      <c r="T123" s="4"/>
    </row>
    <row r="124" spans="1:19" ht="15" customHeight="1">
      <c r="A124" s="100" t="s">
        <v>3</v>
      </c>
      <c r="B124" s="100"/>
      <c r="C124" s="42"/>
      <c r="D124" s="3"/>
      <c r="E124" s="42"/>
      <c r="F124" s="42"/>
      <c r="G124" s="3"/>
      <c r="H124" s="42"/>
      <c r="I124" s="42"/>
      <c r="J124" s="3"/>
      <c r="K124" s="42"/>
      <c r="L124" s="42"/>
      <c r="M124" s="3"/>
      <c r="N124" s="42"/>
      <c r="O124" s="119"/>
      <c r="P124" s="73"/>
      <c r="Q124" s="1"/>
      <c r="S124" s="3"/>
    </row>
    <row r="125" spans="1:20" ht="12.75">
      <c r="A125" s="50" t="s">
        <v>13</v>
      </c>
      <c r="B125" s="50"/>
      <c r="C125" s="3">
        <v>609</v>
      </c>
      <c r="D125" s="3">
        <f aca="true" t="shared" si="47" ref="D125:D139">ROUND(C125/$C$140*100,0)</f>
        <v>0</v>
      </c>
      <c r="E125" s="3"/>
      <c r="F125" s="3">
        <v>633</v>
      </c>
      <c r="G125" s="3">
        <f aca="true" t="shared" si="48" ref="G125:G139">ROUND(F125/$F$140*100,0)</f>
        <v>1</v>
      </c>
      <c r="H125" s="3"/>
      <c r="I125" s="3">
        <v>340</v>
      </c>
      <c r="J125" s="3">
        <f aca="true" t="shared" si="49" ref="J125:J139">ROUND(I125/$I$140*100,0)</f>
        <v>2</v>
      </c>
      <c r="K125" s="49"/>
      <c r="L125" s="3">
        <v>91</v>
      </c>
      <c r="M125" s="3">
        <f aca="true" t="shared" si="50" ref="M125:M139">ROUND(L125/$L$140*100,0)</f>
        <v>3</v>
      </c>
      <c r="N125" s="3"/>
      <c r="O125" s="73"/>
      <c r="P125" s="73"/>
      <c r="Q125" s="1"/>
      <c r="R125" s="3">
        <v>1673</v>
      </c>
      <c r="S125" s="3">
        <f aca="true" t="shared" si="51" ref="S125:S139">ROUND(R125/$R$140*100,0)</f>
        <v>1</v>
      </c>
      <c r="T125" s="98"/>
    </row>
    <row r="126" spans="1:20" ht="12.75">
      <c r="A126" s="51" t="s">
        <v>84</v>
      </c>
      <c r="B126" s="51"/>
      <c r="C126" s="3">
        <v>1906</v>
      </c>
      <c r="D126" s="3">
        <f t="shared" si="47"/>
        <v>2</v>
      </c>
      <c r="E126" s="3"/>
      <c r="F126" s="3">
        <v>2090</v>
      </c>
      <c r="G126" s="3">
        <f t="shared" si="48"/>
        <v>2</v>
      </c>
      <c r="H126" s="3"/>
      <c r="I126" s="3">
        <v>1096</v>
      </c>
      <c r="J126" s="3">
        <f t="shared" si="49"/>
        <v>5</v>
      </c>
      <c r="K126" s="49"/>
      <c r="L126" s="3">
        <v>328</v>
      </c>
      <c r="M126" s="3">
        <f t="shared" si="50"/>
        <v>9</v>
      </c>
      <c r="N126" s="3"/>
      <c r="O126" s="73"/>
      <c r="P126" s="73"/>
      <c r="Q126" s="1"/>
      <c r="R126" s="3">
        <v>5420</v>
      </c>
      <c r="S126" s="3">
        <f t="shared" si="51"/>
        <v>2</v>
      </c>
      <c r="T126" s="98"/>
    </row>
    <row r="127" spans="1:20" ht="12.75">
      <c r="A127" s="51" t="s">
        <v>85</v>
      </c>
      <c r="B127" s="51"/>
      <c r="C127" s="3">
        <v>473</v>
      </c>
      <c r="D127" s="3">
        <f t="shared" si="47"/>
        <v>0</v>
      </c>
      <c r="E127" s="3"/>
      <c r="F127" s="3">
        <v>398</v>
      </c>
      <c r="G127" s="3">
        <f t="shared" si="48"/>
        <v>0</v>
      </c>
      <c r="H127" s="3"/>
      <c r="I127" s="3">
        <v>141</v>
      </c>
      <c r="J127" s="3">
        <f t="shared" si="49"/>
        <v>1</v>
      </c>
      <c r="K127" s="49"/>
      <c r="L127" s="3">
        <v>33</v>
      </c>
      <c r="M127" s="3">
        <f t="shared" si="50"/>
        <v>1</v>
      </c>
      <c r="N127" s="3"/>
      <c r="O127" s="73"/>
      <c r="P127" s="73"/>
      <c r="Q127" s="1"/>
      <c r="R127" s="3">
        <v>1045</v>
      </c>
      <c r="S127" s="3">
        <f t="shared" si="51"/>
        <v>0</v>
      </c>
      <c r="T127" s="98"/>
    </row>
    <row r="128" spans="1:20" ht="12.75">
      <c r="A128" s="51" t="s">
        <v>86</v>
      </c>
      <c r="B128" s="51"/>
      <c r="C128" s="3">
        <v>577</v>
      </c>
      <c r="D128" s="3">
        <f t="shared" si="47"/>
        <v>0</v>
      </c>
      <c r="E128" s="3"/>
      <c r="F128" s="3">
        <v>477</v>
      </c>
      <c r="G128" s="3">
        <f t="shared" si="48"/>
        <v>0</v>
      </c>
      <c r="H128" s="3"/>
      <c r="I128" s="3">
        <v>189</v>
      </c>
      <c r="J128" s="3">
        <f t="shared" si="49"/>
        <v>1</v>
      </c>
      <c r="K128" s="49"/>
      <c r="L128" s="3">
        <v>55</v>
      </c>
      <c r="M128" s="3">
        <f t="shared" si="50"/>
        <v>2</v>
      </c>
      <c r="N128" s="3"/>
      <c r="O128" s="73"/>
      <c r="P128" s="73"/>
      <c r="Q128" s="1"/>
      <c r="R128" s="3">
        <v>1298</v>
      </c>
      <c r="S128" s="3">
        <f t="shared" si="51"/>
        <v>1</v>
      </c>
      <c r="T128" s="98"/>
    </row>
    <row r="129" spans="1:20" ht="12.75">
      <c r="A129" s="51" t="s">
        <v>87</v>
      </c>
      <c r="B129" s="51"/>
      <c r="C129" s="3">
        <v>475</v>
      </c>
      <c r="D129" s="3">
        <f t="shared" si="47"/>
        <v>0</v>
      </c>
      <c r="E129" s="3"/>
      <c r="F129" s="3">
        <v>489</v>
      </c>
      <c r="G129" s="3">
        <f t="shared" si="48"/>
        <v>1</v>
      </c>
      <c r="H129" s="3"/>
      <c r="I129" s="3">
        <v>173</v>
      </c>
      <c r="J129" s="3">
        <f t="shared" si="49"/>
        <v>1</v>
      </c>
      <c r="K129" s="49"/>
      <c r="L129" s="3">
        <v>36</v>
      </c>
      <c r="M129" s="3">
        <f t="shared" si="50"/>
        <v>1</v>
      </c>
      <c r="N129" s="3"/>
      <c r="O129" s="73"/>
      <c r="P129" s="73"/>
      <c r="Q129" s="1"/>
      <c r="R129" s="3">
        <v>1173</v>
      </c>
      <c r="S129" s="3">
        <f t="shared" si="51"/>
        <v>0</v>
      </c>
      <c r="T129" s="98"/>
    </row>
    <row r="130" spans="1:20" ht="12.75">
      <c r="A130" s="51" t="s">
        <v>88</v>
      </c>
      <c r="B130" s="51"/>
      <c r="C130" s="3">
        <v>818</v>
      </c>
      <c r="D130" s="3">
        <f t="shared" si="47"/>
        <v>1</v>
      </c>
      <c r="E130" s="3"/>
      <c r="F130" s="3">
        <v>729</v>
      </c>
      <c r="G130" s="3">
        <f t="shared" si="48"/>
        <v>1</v>
      </c>
      <c r="H130" s="3"/>
      <c r="I130" s="3">
        <v>238</v>
      </c>
      <c r="J130" s="3">
        <f t="shared" si="49"/>
        <v>1</v>
      </c>
      <c r="K130" s="49"/>
      <c r="L130" s="3">
        <v>53</v>
      </c>
      <c r="M130" s="3">
        <f t="shared" si="50"/>
        <v>1</v>
      </c>
      <c r="N130" s="3"/>
      <c r="O130" s="73"/>
      <c r="P130" s="73"/>
      <c r="Q130" s="1"/>
      <c r="R130" s="3">
        <v>1838</v>
      </c>
      <c r="S130" s="3">
        <f t="shared" si="51"/>
        <v>1</v>
      </c>
      <c r="T130" s="98"/>
    </row>
    <row r="131" spans="1:20" ht="12.75">
      <c r="A131" s="51" t="s">
        <v>89</v>
      </c>
      <c r="B131" s="51"/>
      <c r="C131" s="3">
        <v>65658</v>
      </c>
      <c r="D131" s="3">
        <f t="shared" si="47"/>
        <v>53</v>
      </c>
      <c r="E131" s="3"/>
      <c r="F131" s="3">
        <v>51046</v>
      </c>
      <c r="G131" s="3">
        <f t="shared" si="48"/>
        <v>53</v>
      </c>
      <c r="H131" s="3"/>
      <c r="I131" s="3">
        <v>9346</v>
      </c>
      <c r="J131" s="3">
        <v>45</v>
      </c>
      <c r="K131" s="49"/>
      <c r="L131" s="3">
        <v>1115</v>
      </c>
      <c r="M131" s="3">
        <f t="shared" si="50"/>
        <v>31</v>
      </c>
      <c r="N131" s="3"/>
      <c r="O131" s="73"/>
      <c r="P131" s="73"/>
      <c r="Q131" s="1"/>
      <c r="R131" s="3">
        <v>127165</v>
      </c>
      <c r="S131" s="3">
        <f t="shared" si="51"/>
        <v>52</v>
      </c>
      <c r="T131" s="98"/>
    </row>
    <row r="132" spans="1:20" ht="12.75">
      <c r="A132" s="51" t="s">
        <v>90</v>
      </c>
      <c r="B132" s="51"/>
      <c r="C132" s="3">
        <v>12918</v>
      </c>
      <c r="D132" s="3">
        <f t="shared" si="47"/>
        <v>11</v>
      </c>
      <c r="E132" s="3"/>
      <c r="F132" s="3">
        <v>10451</v>
      </c>
      <c r="G132" s="3">
        <f t="shared" si="48"/>
        <v>11</v>
      </c>
      <c r="H132" s="3"/>
      <c r="I132" s="3">
        <v>1861</v>
      </c>
      <c r="J132" s="3">
        <f t="shared" si="49"/>
        <v>9</v>
      </c>
      <c r="K132" s="49"/>
      <c r="L132" s="3">
        <v>269</v>
      </c>
      <c r="M132" s="3">
        <f t="shared" si="50"/>
        <v>7</v>
      </c>
      <c r="N132" s="3"/>
      <c r="O132" s="73"/>
      <c r="P132" s="73"/>
      <c r="Q132" s="1"/>
      <c r="R132" s="3">
        <v>25499</v>
      </c>
      <c r="S132" s="3">
        <v>11</v>
      </c>
      <c r="T132" s="98"/>
    </row>
    <row r="133" spans="1:20" ht="12.75">
      <c r="A133" s="51" t="s">
        <v>91</v>
      </c>
      <c r="B133" s="51"/>
      <c r="C133" s="3">
        <v>10023</v>
      </c>
      <c r="D133" s="3">
        <f t="shared" si="47"/>
        <v>8</v>
      </c>
      <c r="E133" s="3"/>
      <c r="F133" s="3">
        <v>8052</v>
      </c>
      <c r="G133" s="3">
        <f t="shared" si="48"/>
        <v>8</v>
      </c>
      <c r="H133" s="3"/>
      <c r="I133" s="3">
        <v>1407</v>
      </c>
      <c r="J133" s="3">
        <f t="shared" si="49"/>
        <v>7</v>
      </c>
      <c r="K133" s="49"/>
      <c r="L133" s="3">
        <v>232</v>
      </c>
      <c r="M133" s="3">
        <f t="shared" si="50"/>
        <v>6</v>
      </c>
      <c r="N133" s="3"/>
      <c r="O133" s="73"/>
      <c r="P133" s="73"/>
      <c r="Q133" s="1"/>
      <c r="R133" s="3">
        <v>19714</v>
      </c>
      <c r="S133" s="3">
        <f t="shared" si="51"/>
        <v>8</v>
      </c>
      <c r="T133" s="98"/>
    </row>
    <row r="134" spans="1:20" ht="12.75">
      <c r="A134" s="51" t="s">
        <v>92</v>
      </c>
      <c r="B134" s="51"/>
      <c r="C134" s="3">
        <v>8123</v>
      </c>
      <c r="D134" s="3">
        <f t="shared" si="47"/>
        <v>7</v>
      </c>
      <c r="E134" s="3"/>
      <c r="F134" s="3">
        <v>5913</v>
      </c>
      <c r="G134" s="3">
        <f t="shared" si="48"/>
        <v>6</v>
      </c>
      <c r="H134" s="3"/>
      <c r="I134" s="3">
        <v>1050</v>
      </c>
      <c r="J134" s="3">
        <f t="shared" si="49"/>
        <v>5</v>
      </c>
      <c r="K134" s="49"/>
      <c r="L134" s="3">
        <v>198</v>
      </c>
      <c r="M134" s="3">
        <f t="shared" si="50"/>
        <v>5</v>
      </c>
      <c r="N134" s="3"/>
      <c r="O134" s="73"/>
      <c r="P134" s="73"/>
      <c r="Q134" s="1"/>
      <c r="R134" s="3">
        <v>15284</v>
      </c>
      <c r="S134" s="3">
        <f t="shared" si="51"/>
        <v>6</v>
      </c>
      <c r="T134" s="98"/>
    </row>
    <row r="135" spans="1:20" ht="12.75">
      <c r="A135" s="51" t="s">
        <v>93</v>
      </c>
      <c r="B135" s="51"/>
      <c r="C135" s="3">
        <v>17803</v>
      </c>
      <c r="D135" s="3">
        <f t="shared" si="47"/>
        <v>14</v>
      </c>
      <c r="E135" s="3"/>
      <c r="F135" s="3">
        <v>12600</v>
      </c>
      <c r="G135" s="3">
        <f t="shared" si="48"/>
        <v>13</v>
      </c>
      <c r="H135" s="3"/>
      <c r="I135" s="3">
        <v>3003</v>
      </c>
      <c r="J135" s="3">
        <f t="shared" si="49"/>
        <v>15</v>
      </c>
      <c r="K135" s="49"/>
      <c r="L135" s="3">
        <v>632</v>
      </c>
      <c r="M135" s="3">
        <f t="shared" si="50"/>
        <v>17</v>
      </c>
      <c r="N135" s="3"/>
      <c r="O135" s="73"/>
      <c r="P135" s="73"/>
      <c r="Q135" s="1"/>
      <c r="R135" s="3">
        <v>34038</v>
      </c>
      <c r="S135" s="3">
        <f t="shared" si="51"/>
        <v>14</v>
      </c>
      <c r="T135" s="98"/>
    </row>
    <row r="136" spans="1:20" ht="12.75">
      <c r="A136" s="51" t="s">
        <v>94</v>
      </c>
      <c r="B136" s="51"/>
      <c r="C136" s="3">
        <v>2129</v>
      </c>
      <c r="D136" s="3">
        <f t="shared" si="47"/>
        <v>2</v>
      </c>
      <c r="E136" s="3"/>
      <c r="F136" s="3">
        <v>1939</v>
      </c>
      <c r="G136" s="3">
        <f t="shared" si="48"/>
        <v>2</v>
      </c>
      <c r="H136" s="3"/>
      <c r="I136" s="3">
        <v>1052</v>
      </c>
      <c r="J136" s="3">
        <f t="shared" si="49"/>
        <v>5</v>
      </c>
      <c r="K136" s="49"/>
      <c r="L136" s="3">
        <v>283</v>
      </c>
      <c r="M136" s="3">
        <f t="shared" si="50"/>
        <v>8</v>
      </c>
      <c r="N136" s="3"/>
      <c r="O136" s="73"/>
      <c r="P136" s="73"/>
      <c r="Q136" s="1"/>
      <c r="R136" s="3">
        <v>5403</v>
      </c>
      <c r="S136" s="3">
        <f t="shared" si="51"/>
        <v>2</v>
      </c>
      <c r="T136" s="98"/>
    </row>
    <row r="137" spans="1:20" ht="12.75">
      <c r="A137" s="51" t="s">
        <v>95</v>
      </c>
      <c r="B137" s="51"/>
      <c r="C137" s="3">
        <v>753</v>
      </c>
      <c r="D137" s="3">
        <f t="shared" si="47"/>
        <v>1</v>
      </c>
      <c r="E137" s="3"/>
      <c r="F137" s="3">
        <v>619</v>
      </c>
      <c r="G137" s="3">
        <f t="shared" si="48"/>
        <v>1</v>
      </c>
      <c r="H137" s="3"/>
      <c r="I137" s="3">
        <v>330</v>
      </c>
      <c r="J137" s="3">
        <f t="shared" si="49"/>
        <v>2</v>
      </c>
      <c r="K137" s="49"/>
      <c r="L137" s="3">
        <v>130</v>
      </c>
      <c r="M137" s="3">
        <f t="shared" si="50"/>
        <v>4</v>
      </c>
      <c r="N137" s="3"/>
      <c r="O137" s="73"/>
      <c r="P137" s="73"/>
      <c r="Q137" s="1"/>
      <c r="R137" s="3">
        <v>1832</v>
      </c>
      <c r="S137" s="3">
        <f t="shared" si="51"/>
        <v>1</v>
      </c>
      <c r="T137" s="98"/>
    </row>
    <row r="138" spans="1:20" ht="12.75">
      <c r="A138" s="51" t="s">
        <v>96</v>
      </c>
      <c r="B138" s="51"/>
      <c r="C138" s="3">
        <v>653</v>
      </c>
      <c r="D138" s="3">
        <f t="shared" si="47"/>
        <v>1</v>
      </c>
      <c r="E138" s="3"/>
      <c r="F138" s="3">
        <v>597</v>
      </c>
      <c r="G138" s="3">
        <f t="shared" si="48"/>
        <v>1</v>
      </c>
      <c r="H138" s="3"/>
      <c r="I138" s="3">
        <v>262</v>
      </c>
      <c r="J138" s="3">
        <f t="shared" si="49"/>
        <v>1</v>
      </c>
      <c r="K138" s="49"/>
      <c r="L138" s="3">
        <v>140</v>
      </c>
      <c r="M138" s="3">
        <f t="shared" si="50"/>
        <v>4</v>
      </c>
      <c r="N138" s="3"/>
      <c r="O138" s="73"/>
      <c r="P138" s="73"/>
      <c r="Q138" s="1"/>
      <c r="R138" s="3">
        <v>1652</v>
      </c>
      <c r="S138" s="3">
        <f t="shared" si="51"/>
        <v>1</v>
      </c>
      <c r="T138" s="98"/>
    </row>
    <row r="139" spans="1:20" ht="12.75">
      <c r="A139" s="51" t="s">
        <v>97</v>
      </c>
      <c r="B139" s="51"/>
      <c r="C139" s="3">
        <v>8</v>
      </c>
      <c r="D139" s="3">
        <f t="shared" si="47"/>
        <v>0</v>
      </c>
      <c r="E139" s="3"/>
      <c r="F139" s="3">
        <v>19</v>
      </c>
      <c r="G139" s="3">
        <f t="shared" si="48"/>
        <v>0</v>
      </c>
      <c r="H139" s="3"/>
      <c r="I139" s="3">
        <v>4</v>
      </c>
      <c r="J139" s="3">
        <f t="shared" si="49"/>
        <v>0</v>
      </c>
      <c r="K139" s="49"/>
      <c r="L139" s="3">
        <v>31</v>
      </c>
      <c r="M139" s="3">
        <f t="shared" si="50"/>
        <v>1</v>
      </c>
      <c r="N139" s="3"/>
      <c r="O139" s="73"/>
      <c r="P139" s="73"/>
      <c r="Q139" s="1"/>
      <c r="R139" s="3">
        <v>62</v>
      </c>
      <c r="S139" s="3">
        <f t="shared" si="51"/>
        <v>0</v>
      </c>
      <c r="T139" s="98"/>
    </row>
    <row r="140" spans="1:20" ht="15.75" customHeight="1">
      <c r="A140" s="52" t="s">
        <v>14</v>
      </c>
      <c r="B140" s="52"/>
      <c r="C140" s="4">
        <f>SUM(C125:C139)</f>
        <v>122926</v>
      </c>
      <c r="D140" s="4">
        <f>SUM(D125:D139)</f>
        <v>100</v>
      </c>
      <c r="E140" s="4"/>
      <c r="F140" s="4">
        <f>SUM(F125:F139)</f>
        <v>96052</v>
      </c>
      <c r="G140" s="4">
        <f>SUM(G125:G139)</f>
        <v>100</v>
      </c>
      <c r="H140" s="4"/>
      <c r="I140" s="4">
        <f>SUM(I125:I139)</f>
        <v>20492</v>
      </c>
      <c r="J140" s="4">
        <f>SUM(J125:J139)</f>
        <v>100</v>
      </c>
      <c r="K140" s="103"/>
      <c r="L140" s="4">
        <f>SUM(L125:L139)</f>
        <v>3626</v>
      </c>
      <c r="M140" s="4">
        <f>SUM(M125:M139)</f>
        <v>100</v>
      </c>
      <c r="N140" s="4"/>
      <c r="O140" s="87"/>
      <c r="P140" s="87"/>
      <c r="Q140" s="1"/>
      <c r="R140" s="4">
        <f>SUM(R125:R139)</f>
        <v>243096</v>
      </c>
      <c r="S140" s="4">
        <f>SUM(S125:S139)</f>
        <v>100</v>
      </c>
      <c r="T140" s="4"/>
    </row>
    <row r="141" spans="1:20" ht="6.75" customHeight="1">
      <c r="A141" s="52"/>
      <c r="B141" s="52"/>
      <c r="C141" s="4"/>
      <c r="D141" s="4"/>
      <c r="E141" s="4"/>
      <c r="F141" s="4"/>
      <c r="G141" s="4"/>
      <c r="H141" s="4"/>
      <c r="I141" s="4"/>
      <c r="J141" s="4"/>
      <c r="K141" s="103"/>
      <c r="L141" s="4"/>
      <c r="M141" s="4"/>
      <c r="N141" s="4"/>
      <c r="O141" s="121"/>
      <c r="P141" s="83"/>
      <c r="Q141" s="1"/>
      <c r="R141" s="4"/>
      <c r="S141" s="4"/>
      <c r="T141" s="4"/>
    </row>
    <row r="142" spans="1:19" ht="30" customHeight="1">
      <c r="A142" s="100" t="s">
        <v>79</v>
      </c>
      <c r="B142" s="100"/>
      <c r="C142" s="42"/>
      <c r="D142" s="3"/>
      <c r="E142" s="42"/>
      <c r="F142" s="42"/>
      <c r="G142" s="3"/>
      <c r="H142" s="42"/>
      <c r="I142" s="42"/>
      <c r="J142" s="3"/>
      <c r="K142" s="42"/>
      <c r="L142" s="42"/>
      <c r="M142" s="3"/>
      <c r="N142" s="42"/>
      <c r="O142" s="119"/>
      <c r="P142" s="73"/>
      <c r="Q142" s="1"/>
      <c r="S142" s="3"/>
    </row>
    <row r="143" spans="1:20" ht="12.75">
      <c r="A143" s="50" t="s">
        <v>13</v>
      </c>
      <c r="B143" s="50"/>
      <c r="C143" s="3">
        <v>1066</v>
      </c>
      <c r="D143" s="3">
        <f aca="true" t="shared" si="52" ref="D143:D157">ROUND(C143/$C$158*100,0)</f>
        <v>0</v>
      </c>
      <c r="E143" s="3"/>
      <c r="F143" s="3">
        <v>1427</v>
      </c>
      <c r="G143" s="3">
        <f aca="true" t="shared" si="53" ref="G143:G157">ROUND(F143/$F$158*100,0)</f>
        <v>1</v>
      </c>
      <c r="H143" s="3"/>
      <c r="I143" s="3">
        <v>848</v>
      </c>
      <c r="J143" s="3">
        <f aca="true" t="shared" si="54" ref="J143:J157">ROUND(I143/$I$158*100,0)</f>
        <v>1</v>
      </c>
      <c r="K143" s="49"/>
      <c r="L143" s="3">
        <v>216</v>
      </c>
      <c r="M143" s="3">
        <f aca="true" t="shared" si="55" ref="M143:M156">ROUND(L143/$L$158*100,0)</f>
        <v>2</v>
      </c>
      <c r="N143" s="3"/>
      <c r="O143" s="73"/>
      <c r="P143" s="73"/>
      <c r="Q143" s="1"/>
      <c r="R143" s="3">
        <v>3557</v>
      </c>
      <c r="S143" s="3">
        <f aca="true" t="shared" si="56" ref="S143:S157">ROUND(R143/$R$158*100,0)</f>
        <v>1</v>
      </c>
      <c r="T143" s="98"/>
    </row>
    <row r="144" spans="1:20" ht="12.75">
      <c r="A144" s="51" t="s">
        <v>84</v>
      </c>
      <c r="B144" s="51"/>
      <c r="C144" s="3">
        <v>3380</v>
      </c>
      <c r="D144" s="3">
        <f t="shared" si="52"/>
        <v>1</v>
      </c>
      <c r="E144" s="3"/>
      <c r="F144" s="3">
        <v>4609</v>
      </c>
      <c r="G144" s="3">
        <f t="shared" si="53"/>
        <v>2</v>
      </c>
      <c r="H144" s="3"/>
      <c r="I144" s="3">
        <v>2660</v>
      </c>
      <c r="J144" s="3">
        <f t="shared" si="54"/>
        <v>4</v>
      </c>
      <c r="K144" s="49"/>
      <c r="L144" s="3">
        <v>752</v>
      </c>
      <c r="M144" s="3">
        <f t="shared" si="55"/>
        <v>6</v>
      </c>
      <c r="N144" s="3"/>
      <c r="O144" s="73"/>
      <c r="P144" s="73"/>
      <c r="Q144" s="1"/>
      <c r="R144" s="3">
        <v>11401</v>
      </c>
      <c r="S144" s="3">
        <f t="shared" si="56"/>
        <v>2</v>
      </c>
      <c r="T144" s="98"/>
    </row>
    <row r="145" spans="1:20" ht="12.75">
      <c r="A145" s="51" t="s">
        <v>85</v>
      </c>
      <c r="B145" s="51"/>
      <c r="C145" s="3">
        <v>907</v>
      </c>
      <c r="D145" s="3">
        <f t="shared" si="52"/>
        <v>0</v>
      </c>
      <c r="E145" s="3"/>
      <c r="F145" s="3">
        <v>899</v>
      </c>
      <c r="G145" s="3">
        <f t="shared" si="53"/>
        <v>0</v>
      </c>
      <c r="H145" s="3"/>
      <c r="I145" s="3">
        <v>463</v>
      </c>
      <c r="J145" s="3">
        <f t="shared" si="54"/>
        <v>1</v>
      </c>
      <c r="K145" s="49"/>
      <c r="L145" s="3">
        <v>126</v>
      </c>
      <c r="M145" s="3">
        <f t="shared" si="55"/>
        <v>1</v>
      </c>
      <c r="N145" s="3"/>
      <c r="O145" s="73"/>
      <c r="P145" s="73"/>
      <c r="Q145" s="1"/>
      <c r="R145" s="3">
        <v>2395</v>
      </c>
      <c r="S145" s="3">
        <f t="shared" si="56"/>
        <v>0</v>
      </c>
      <c r="T145" s="98"/>
    </row>
    <row r="146" spans="1:20" ht="12.75">
      <c r="A146" s="51" t="s">
        <v>86</v>
      </c>
      <c r="B146" s="51"/>
      <c r="C146" s="3">
        <v>1132</v>
      </c>
      <c r="D146" s="3">
        <f t="shared" si="52"/>
        <v>0</v>
      </c>
      <c r="E146" s="3"/>
      <c r="F146" s="3">
        <v>1170</v>
      </c>
      <c r="G146" s="3">
        <v>0</v>
      </c>
      <c r="H146" s="3"/>
      <c r="I146" s="3">
        <v>533</v>
      </c>
      <c r="J146" s="3">
        <f t="shared" si="54"/>
        <v>1</v>
      </c>
      <c r="K146" s="49"/>
      <c r="L146" s="3">
        <v>150</v>
      </c>
      <c r="M146" s="3">
        <f t="shared" si="55"/>
        <v>1</v>
      </c>
      <c r="N146" s="3"/>
      <c r="O146" s="73"/>
      <c r="P146" s="73"/>
      <c r="Q146" s="1"/>
      <c r="R146" s="3">
        <v>2985</v>
      </c>
      <c r="S146" s="3">
        <f t="shared" si="56"/>
        <v>1</v>
      </c>
      <c r="T146" s="98"/>
    </row>
    <row r="147" spans="1:20" ht="12.75">
      <c r="A147" s="51" t="s">
        <v>87</v>
      </c>
      <c r="B147" s="51"/>
      <c r="C147" s="3">
        <v>963</v>
      </c>
      <c r="D147" s="3">
        <f t="shared" si="52"/>
        <v>0</v>
      </c>
      <c r="E147" s="3"/>
      <c r="F147" s="3">
        <v>1165</v>
      </c>
      <c r="G147" s="3">
        <v>0</v>
      </c>
      <c r="H147" s="3"/>
      <c r="I147" s="3">
        <v>509</v>
      </c>
      <c r="J147" s="3">
        <f t="shared" si="54"/>
        <v>1</v>
      </c>
      <c r="K147" s="49"/>
      <c r="L147" s="3">
        <v>121</v>
      </c>
      <c r="M147" s="3">
        <f t="shared" si="55"/>
        <v>1</v>
      </c>
      <c r="N147" s="3"/>
      <c r="O147" s="73"/>
      <c r="P147" s="73"/>
      <c r="Q147" s="1"/>
      <c r="R147" s="3">
        <v>2758</v>
      </c>
      <c r="S147" s="3">
        <f t="shared" si="56"/>
        <v>0</v>
      </c>
      <c r="T147" s="98"/>
    </row>
    <row r="148" spans="1:20" ht="12.75">
      <c r="A148" s="51" t="s">
        <v>88</v>
      </c>
      <c r="B148" s="51"/>
      <c r="C148" s="3">
        <v>1667</v>
      </c>
      <c r="D148" s="3">
        <f t="shared" si="52"/>
        <v>1</v>
      </c>
      <c r="E148" s="3"/>
      <c r="F148" s="3">
        <v>1635</v>
      </c>
      <c r="G148" s="3">
        <f t="shared" si="53"/>
        <v>1</v>
      </c>
      <c r="H148" s="3"/>
      <c r="I148" s="3">
        <v>697</v>
      </c>
      <c r="J148" s="3">
        <f t="shared" si="54"/>
        <v>1</v>
      </c>
      <c r="K148" s="49"/>
      <c r="L148" s="3">
        <v>183</v>
      </c>
      <c r="M148" s="3">
        <f t="shared" si="55"/>
        <v>2</v>
      </c>
      <c r="N148" s="3"/>
      <c r="O148" s="73"/>
      <c r="P148" s="73"/>
      <c r="Q148" s="1"/>
      <c r="R148" s="3">
        <v>4182</v>
      </c>
      <c r="S148" s="3">
        <f t="shared" si="56"/>
        <v>1</v>
      </c>
      <c r="T148" s="98"/>
    </row>
    <row r="149" spans="1:20" ht="12.75">
      <c r="A149" s="51" t="s">
        <v>89</v>
      </c>
      <c r="B149" s="51"/>
      <c r="C149" s="3">
        <v>151166</v>
      </c>
      <c r="D149" s="3">
        <f t="shared" si="52"/>
        <v>52</v>
      </c>
      <c r="E149" s="3"/>
      <c r="F149" s="3">
        <v>120623</v>
      </c>
      <c r="G149" s="3">
        <f t="shared" si="53"/>
        <v>53</v>
      </c>
      <c r="H149" s="3"/>
      <c r="I149" s="3">
        <v>31353</v>
      </c>
      <c r="J149" s="3">
        <f t="shared" si="54"/>
        <v>46</v>
      </c>
      <c r="K149" s="49"/>
      <c r="L149" s="3">
        <v>4061</v>
      </c>
      <c r="M149" s="3">
        <f t="shared" si="55"/>
        <v>34</v>
      </c>
      <c r="N149" s="3"/>
      <c r="O149" s="73"/>
      <c r="P149" s="73"/>
      <c r="Q149" s="1"/>
      <c r="R149" s="3">
        <v>307203</v>
      </c>
      <c r="S149" s="3">
        <v>52</v>
      </c>
      <c r="T149" s="98"/>
    </row>
    <row r="150" spans="1:20" ht="12.75">
      <c r="A150" s="51" t="s">
        <v>90</v>
      </c>
      <c r="B150" s="51"/>
      <c r="C150" s="3">
        <v>33287</v>
      </c>
      <c r="D150" s="3">
        <v>11</v>
      </c>
      <c r="E150" s="3"/>
      <c r="F150" s="3">
        <v>26495</v>
      </c>
      <c r="G150" s="3">
        <f t="shared" si="53"/>
        <v>12</v>
      </c>
      <c r="H150" s="3"/>
      <c r="I150" s="3">
        <v>5947</v>
      </c>
      <c r="J150" s="3">
        <f t="shared" si="54"/>
        <v>9</v>
      </c>
      <c r="K150" s="49"/>
      <c r="L150" s="3">
        <v>939</v>
      </c>
      <c r="M150" s="3">
        <f t="shared" si="55"/>
        <v>8</v>
      </c>
      <c r="N150" s="3"/>
      <c r="O150" s="73"/>
      <c r="P150" s="73"/>
      <c r="Q150" s="1"/>
      <c r="R150" s="3">
        <v>66668</v>
      </c>
      <c r="S150" s="3">
        <f t="shared" si="56"/>
        <v>11</v>
      </c>
      <c r="T150" s="98"/>
    </row>
    <row r="151" spans="1:20" ht="12.75">
      <c r="A151" s="51" t="s">
        <v>91</v>
      </c>
      <c r="B151" s="51"/>
      <c r="C151" s="3">
        <v>25264</v>
      </c>
      <c r="D151" s="3">
        <f t="shared" si="52"/>
        <v>9</v>
      </c>
      <c r="E151" s="3"/>
      <c r="F151" s="3">
        <v>19559</v>
      </c>
      <c r="G151" s="3">
        <f t="shared" si="53"/>
        <v>9</v>
      </c>
      <c r="H151" s="3"/>
      <c r="I151" s="3">
        <v>4843</v>
      </c>
      <c r="J151" s="3">
        <f t="shared" si="54"/>
        <v>7</v>
      </c>
      <c r="K151" s="49"/>
      <c r="L151" s="3">
        <v>782</v>
      </c>
      <c r="M151" s="3">
        <f t="shared" si="55"/>
        <v>6</v>
      </c>
      <c r="N151" s="3"/>
      <c r="O151" s="73"/>
      <c r="P151" s="73"/>
      <c r="Q151" s="1"/>
      <c r="R151" s="3">
        <v>50448</v>
      </c>
      <c r="S151" s="3">
        <f t="shared" si="56"/>
        <v>8</v>
      </c>
      <c r="T151" s="98"/>
    </row>
    <row r="152" spans="1:20" ht="12.75">
      <c r="A152" s="51" t="s">
        <v>92</v>
      </c>
      <c r="B152" s="51"/>
      <c r="C152" s="3">
        <v>19083</v>
      </c>
      <c r="D152" s="3">
        <f t="shared" si="52"/>
        <v>7</v>
      </c>
      <c r="E152" s="3"/>
      <c r="F152" s="3">
        <v>13945</v>
      </c>
      <c r="G152" s="3">
        <f t="shared" si="53"/>
        <v>6</v>
      </c>
      <c r="H152" s="3"/>
      <c r="I152" s="3">
        <v>3886</v>
      </c>
      <c r="J152" s="3">
        <v>5</v>
      </c>
      <c r="K152" s="49"/>
      <c r="L152" s="3">
        <v>639</v>
      </c>
      <c r="M152" s="3">
        <f t="shared" si="55"/>
        <v>5</v>
      </c>
      <c r="N152" s="3"/>
      <c r="O152" s="73"/>
      <c r="P152" s="73"/>
      <c r="Q152" s="1"/>
      <c r="R152" s="3">
        <v>37553</v>
      </c>
      <c r="S152" s="3">
        <f t="shared" si="56"/>
        <v>6</v>
      </c>
      <c r="T152" s="98"/>
    </row>
    <row r="153" spans="1:20" ht="12.75">
      <c r="A153" s="51" t="s">
        <v>93</v>
      </c>
      <c r="B153" s="51"/>
      <c r="C153" s="3">
        <v>42008</v>
      </c>
      <c r="D153" s="3">
        <f t="shared" si="52"/>
        <v>15</v>
      </c>
      <c r="E153" s="3"/>
      <c r="F153" s="3">
        <v>28435</v>
      </c>
      <c r="G153" s="3">
        <v>12</v>
      </c>
      <c r="H153" s="3"/>
      <c r="I153" s="3">
        <v>11606</v>
      </c>
      <c r="J153" s="3">
        <f t="shared" si="54"/>
        <v>17</v>
      </c>
      <c r="K153" s="49"/>
      <c r="L153" s="3">
        <v>2191</v>
      </c>
      <c r="M153" s="3">
        <f t="shared" si="55"/>
        <v>18</v>
      </c>
      <c r="N153" s="3"/>
      <c r="O153" s="73"/>
      <c r="P153" s="73"/>
      <c r="Q153" s="1"/>
      <c r="R153" s="3">
        <v>84240</v>
      </c>
      <c r="S153" s="3">
        <f t="shared" si="56"/>
        <v>14</v>
      </c>
      <c r="T153" s="98"/>
    </row>
    <row r="154" spans="1:20" ht="12.75">
      <c r="A154" s="51" t="s">
        <v>94</v>
      </c>
      <c r="B154" s="51"/>
      <c r="C154" s="3">
        <v>5493</v>
      </c>
      <c r="D154" s="3">
        <f t="shared" si="52"/>
        <v>2</v>
      </c>
      <c r="E154" s="3"/>
      <c r="F154" s="3">
        <v>4418</v>
      </c>
      <c r="G154" s="3">
        <f t="shared" si="53"/>
        <v>2</v>
      </c>
      <c r="H154" s="3"/>
      <c r="I154" s="3">
        <v>3493</v>
      </c>
      <c r="J154" s="3">
        <f t="shared" si="54"/>
        <v>5</v>
      </c>
      <c r="K154" s="49"/>
      <c r="L154" s="3">
        <v>1059</v>
      </c>
      <c r="M154" s="3">
        <f t="shared" si="55"/>
        <v>9</v>
      </c>
      <c r="N154" s="3"/>
      <c r="O154" s="73"/>
      <c r="P154" s="73"/>
      <c r="Q154" s="1"/>
      <c r="R154" s="3">
        <v>14463</v>
      </c>
      <c r="S154" s="3">
        <f t="shared" si="56"/>
        <v>2</v>
      </c>
      <c r="T154" s="98"/>
    </row>
    <row r="155" spans="1:20" ht="12.75">
      <c r="A155" s="51" t="s">
        <v>95</v>
      </c>
      <c r="B155" s="51"/>
      <c r="C155" s="3">
        <v>2000</v>
      </c>
      <c r="D155" s="3">
        <f t="shared" si="52"/>
        <v>1</v>
      </c>
      <c r="E155" s="3"/>
      <c r="F155" s="3">
        <v>1426</v>
      </c>
      <c r="G155" s="3">
        <f t="shared" si="53"/>
        <v>1</v>
      </c>
      <c r="H155" s="3"/>
      <c r="I155" s="3">
        <v>998</v>
      </c>
      <c r="J155" s="3">
        <f t="shared" si="54"/>
        <v>1</v>
      </c>
      <c r="K155" s="49"/>
      <c r="L155" s="3">
        <v>447</v>
      </c>
      <c r="M155" s="3">
        <f t="shared" si="55"/>
        <v>4</v>
      </c>
      <c r="N155" s="3"/>
      <c r="O155" s="73"/>
      <c r="P155" s="73"/>
      <c r="Q155" s="1"/>
      <c r="R155" s="3">
        <v>4871</v>
      </c>
      <c r="S155" s="3">
        <f t="shared" si="56"/>
        <v>1</v>
      </c>
      <c r="T155" s="98"/>
    </row>
    <row r="156" spans="1:20" ht="12.75">
      <c r="A156" s="51" t="s">
        <v>96</v>
      </c>
      <c r="B156" s="51"/>
      <c r="C156" s="3">
        <v>1659</v>
      </c>
      <c r="D156" s="3">
        <f t="shared" si="52"/>
        <v>1</v>
      </c>
      <c r="E156" s="3"/>
      <c r="F156" s="3">
        <v>1390</v>
      </c>
      <c r="G156" s="3">
        <f t="shared" si="53"/>
        <v>1</v>
      </c>
      <c r="H156" s="3"/>
      <c r="I156" s="3">
        <v>614</v>
      </c>
      <c r="J156" s="3">
        <f t="shared" si="54"/>
        <v>1</v>
      </c>
      <c r="K156" s="49"/>
      <c r="L156" s="3">
        <v>364</v>
      </c>
      <c r="M156" s="3">
        <f t="shared" si="55"/>
        <v>3</v>
      </c>
      <c r="N156" s="3"/>
      <c r="O156" s="73"/>
      <c r="P156" s="73"/>
      <c r="Q156" s="1"/>
      <c r="R156" s="3">
        <v>4027</v>
      </c>
      <c r="S156" s="3">
        <f t="shared" si="56"/>
        <v>1</v>
      </c>
      <c r="T156" s="98"/>
    </row>
    <row r="157" spans="1:20" ht="12.75">
      <c r="A157" s="51" t="s">
        <v>97</v>
      </c>
      <c r="B157" s="51"/>
      <c r="C157" s="3">
        <v>24</v>
      </c>
      <c r="D157" s="3">
        <f t="shared" si="52"/>
        <v>0</v>
      </c>
      <c r="E157" s="3"/>
      <c r="F157" s="3">
        <v>32</v>
      </c>
      <c r="G157" s="3">
        <f t="shared" si="53"/>
        <v>0</v>
      </c>
      <c r="H157" s="3"/>
      <c r="I157" s="3">
        <v>19</v>
      </c>
      <c r="J157" s="3">
        <f t="shared" si="54"/>
        <v>0</v>
      </c>
      <c r="K157" s="49"/>
      <c r="L157" s="3">
        <v>68</v>
      </c>
      <c r="M157" s="3">
        <v>0</v>
      </c>
      <c r="N157" s="3"/>
      <c r="O157" s="73"/>
      <c r="P157" s="73"/>
      <c r="Q157" s="1"/>
      <c r="R157" s="3">
        <v>143</v>
      </c>
      <c r="S157" s="3">
        <f t="shared" si="56"/>
        <v>0</v>
      </c>
      <c r="T157" s="98"/>
    </row>
    <row r="158" spans="1:20" ht="15.75" customHeight="1">
      <c r="A158" s="53" t="s">
        <v>14</v>
      </c>
      <c r="B158" s="53"/>
      <c r="C158" s="37">
        <f>SUM(C143:C157)</f>
        <v>289099</v>
      </c>
      <c r="D158" s="37">
        <f>SUM(D143:D157)</f>
        <v>100</v>
      </c>
      <c r="E158" s="37"/>
      <c r="F158" s="37">
        <f>SUM(F143:F157)</f>
        <v>227228</v>
      </c>
      <c r="G158" s="37">
        <f>SUM(G143:G157)</f>
        <v>100</v>
      </c>
      <c r="H158" s="37"/>
      <c r="I158" s="37">
        <f>SUM(I143:I157)</f>
        <v>68469</v>
      </c>
      <c r="J158" s="37">
        <f>SUM(J143:J157)</f>
        <v>100</v>
      </c>
      <c r="K158" s="56"/>
      <c r="L158" s="37">
        <f>SUM(L143:L157)</f>
        <v>12098</v>
      </c>
      <c r="M158" s="37">
        <f>SUM(M143:M157)</f>
        <v>100</v>
      </c>
      <c r="N158" s="37"/>
      <c r="O158" s="74"/>
      <c r="P158" s="74"/>
      <c r="Q158" s="63"/>
      <c r="R158" s="37">
        <f>SUM(R143:R157)</f>
        <v>596894</v>
      </c>
      <c r="S158" s="37">
        <f>SUM(S143:S157)</f>
        <v>100</v>
      </c>
      <c r="T158" s="4"/>
    </row>
    <row r="159" spans="1:17" ht="27.75" customHeight="1">
      <c r="A159" s="63"/>
      <c r="B159" s="1"/>
      <c r="D159" s="82"/>
      <c r="G159" s="82"/>
      <c r="J159" s="85"/>
      <c r="M159" s="82"/>
      <c r="Q159" s="105"/>
    </row>
    <row r="160" spans="1:20" ht="12.75">
      <c r="A160" s="159" t="s">
        <v>109</v>
      </c>
      <c r="B160" s="159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99"/>
    </row>
  </sheetData>
  <mergeCells count="27">
    <mergeCell ref="C4:N4"/>
    <mergeCell ref="A7:B7"/>
    <mergeCell ref="A1:R1"/>
    <mergeCell ref="A3:R3"/>
    <mergeCell ref="R4:S4"/>
    <mergeCell ref="O5:P5"/>
    <mergeCell ref="C5:D5"/>
    <mergeCell ref="F5:G5"/>
    <mergeCell ref="I5:J5"/>
    <mergeCell ref="L5:M5"/>
    <mergeCell ref="C53:N53"/>
    <mergeCell ref="R53:S53"/>
    <mergeCell ref="C54:D54"/>
    <mergeCell ref="F54:G54"/>
    <mergeCell ref="I54:J54"/>
    <mergeCell ref="L54:M54"/>
    <mergeCell ref="O54:P54"/>
    <mergeCell ref="A105:B105"/>
    <mergeCell ref="A160:S160"/>
    <mergeCell ref="A56:B56"/>
    <mergeCell ref="C102:N102"/>
    <mergeCell ref="R102:S102"/>
    <mergeCell ref="C103:D103"/>
    <mergeCell ref="F103:G103"/>
    <mergeCell ref="I103:J103"/>
    <mergeCell ref="L103:M103"/>
    <mergeCell ref="O103:P103"/>
  </mergeCells>
  <printOptions/>
  <pageMargins left="0.75" right="0.75" top="1" bottom="1" header="0.5" footer="0.5"/>
  <pageSetup fitToHeight="3" horizontalDpi="600" verticalDpi="600" orientation="portrait" paperSize="9" scale="87" r:id="rId2"/>
  <rowBreaks count="2" manualBreakCount="2">
    <brk id="51" max="255" man="1"/>
    <brk id="100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:D1"/>
    </sheetView>
  </sheetViews>
  <sheetFormatPr defaultColWidth="9.140625" defaultRowHeight="12.75"/>
  <cols>
    <col min="1" max="1" width="21.421875" style="0" customWidth="1"/>
    <col min="2" max="2" width="1.8515625" style="0" customWidth="1"/>
    <col min="3" max="3" width="14.57421875" style="0" customWidth="1"/>
    <col min="4" max="4" width="11.7109375" style="0" customWidth="1"/>
  </cols>
  <sheetData>
    <row r="1" spans="1:4" ht="15.75" customHeight="1">
      <c r="A1" s="144" t="s">
        <v>99</v>
      </c>
      <c r="B1" s="145"/>
      <c r="C1" s="145"/>
      <c r="D1" s="148"/>
    </row>
    <row r="2" spans="1:4" ht="12.75" customHeight="1">
      <c r="A2" s="65"/>
      <c r="B2" s="19"/>
      <c r="C2" s="19"/>
      <c r="D2" s="67"/>
    </row>
    <row r="3" spans="1:4" ht="18.75" customHeight="1">
      <c r="A3" s="147" t="s">
        <v>100</v>
      </c>
      <c r="B3" s="145"/>
      <c r="C3" s="145"/>
      <c r="D3" s="148"/>
    </row>
    <row r="4" spans="1:4" ht="26.25" customHeight="1">
      <c r="A4" s="60" t="s">
        <v>53</v>
      </c>
      <c r="B4" s="48"/>
      <c r="C4" s="61" t="s">
        <v>15</v>
      </c>
      <c r="D4" s="35"/>
    </row>
    <row r="5" spans="1:5" ht="15.75" customHeight="1">
      <c r="A5" s="2" t="s">
        <v>101</v>
      </c>
      <c r="B5" s="35"/>
      <c r="C5" s="3">
        <v>3318.374626</v>
      </c>
      <c r="D5" s="110"/>
      <c r="E5" s="14"/>
    </row>
    <row r="6" spans="1:5" ht="15.75" customHeight="1">
      <c r="A6" s="2" t="s">
        <v>102</v>
      </c>
      <c r="B6" s="35"/>
      <c r="C6" s="3">
        <v>27.440885</v>
      </c>
      <c r="D6" s="14"/>
      <c r="E6" s="14"/>
    </row>
    <row r="7" spans="1:4" ht="15.75" customHeight="1">
      <c r="A7" s="2" t="s">
        <v>56</v>
      </c>
      <c r="B7" s="35"/>
      <c r="C7" s="3">
        <v>542.41066</v>
      </c>
      <c r="D7" s="35"/>
    </row>
    <row r="8" spans="1:4" ht="15.75" customHeight="1">
      <c r="A8" s="30" t="s">
        <v>14</v>
      </c>
      <c r="B8" s="38"/>
      <c r="C8" s="74">
        <f>SUM(C5:C7)</f>
        <v>3888.226171</v>
      </c>
      <c r="D8" s="35"/>
    </row>
    <row r="9" spans="1:4" ht="24" customHeight="1">
      <c r="A9" s="11"/>
      <c r="B9" s="17"/>
      <c r="C9" s="26"/>
      <c r="D9" s="14"/>
    </row>
    <row r="10" spans="1:4" ht="12.75">
      <c r="A10" s="84"/>
      <c r="B10" s="84"/>
      <c r="C10" s="84"/>
      <c r="D10" s="14"/>
    </row>
    <row r="11" spans="1:4" ht="12.75">
      <c r="A11" s="14"/>
      <c r="B11" s="14"/>
      <c r="C11" s="14"/>
      <c r="D11" s="14"/>
    </row>
    <row r="12" spans="1:4" ht="12.75">
      <c r="A12" s="14"/>
      <c r="B12" s="14"/>
      <c r="C12" s="14"/>
      <c r="D12" s="14"/>
    </row>
    <row r="13" spans="1:4" ht="16.5" customHeight="1">
      <c r="A13" s="172" t="s">
        <v>103</v>
      </c>
      <c r="B13" s="172"/>
      <c r="C13" s="172"/>
      <c r="D13" s="172"/>
    </row>
    <row r="14" spans="1:4" ht="12.75" customHeight="1">
      <c r="A14" s="66"/>
      <c r="B14" s="67"/>
      <c r="C14" s="67"/>
      <c r="D14" s="25"/>
    </row>
    <row r="15" spans="1:4" ht="15" customHeight="1">
      <c r="A15" s="173" t="s">
        <v>104</v>
      </c>
      <c r="B15" s="173"/>
      <c r="C15" s="173"/>
      <c r="D15" s="173"/>
    </row>
    <row r="16" spans="1:4" ht="26.25" customHeight="1">
      <c r="A16" s="60" t="s">
        <v>46</v>
      </c>
      <c r="B16" s="48"/>
      <c r="C16" s="61" t="s">
        <v>47</v>
      </c>
      <c r="D16" s="27"/>
    </row>
    <row r="17" spans="1:4" s="1" customFormat="1" ht="15.75" customHeight="1">
      <c r="A17" s="50" t="s">
        <v>51</v>
      </c>
      <c r="B17" s="57"/>
      <c r="C17" s="4">
        <v>499904062</v>
      </c>
      <c r="D17" s="17"/>
    </row>
    <row r="18" spans="1:4" ht="15.75" customHeight="1">
      <c r="A18" s="50" t="s">
        <v>52</v>
      </c>
      <c r="B18" s="57"/>
      <c r="C18" s="106">
        <v>425000724</v>
      </c>
      <c r="D18" s="17"/>
    </row>
    <row r="19" spans="1:4" ht="15.75" customHeight="1">
      <c r="A19" s="79">
        <v>2010</v>
      </c>
      <c r="B19" s="63"/>
      <c r="C19" s="80">
        <v>542410660</v>
      </c>
      <c r="D19" s="17"/>
    </row>
    <row r="20" ht="24" customHeight="1"/>
  </sheetData>
  <mergeCells count="4">
    <mergeCell ref="A1:D1"/>
    <mergeCell ref="A3:D3"/>
    <mergeCell ref="A13:D13"/>
    <mergeCell ref="A15:D15"/>
  </mergeCells>
  <printOptions/>
  <pageMargins left="0.7874015748031497" right="0.3937007874015748" top="1.1811023622047245" bottom="0.1968503937007874" header="0.5118110236220472" footer="0.5118110236220472"/>
  <pageSetup firstPageNumber="33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Monica Lindquist</cp:lastModifiedBy>
  <cp:lastPrinted>2010-04-13T14:26:29Z</cp:lastPrinted>
  <dcterms:created xsi:type="dcterms:W3CDTF">2001-09-03T07:45:20Z</dcterms:created>
  <dcterms:modified xsi:type="dcterms:W3CDTF">2010-04-13T14:35:07Z</dcterms:modified>
  <cp:category/>
  <cp:version/>
  <cp:contentType/>
  <cp:contentStatus/>
</cp:coreProperties>
</file>