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0335" windowHeight="12630" tabRatio="789" activeTab="0"/>
  </bookViews>
  <sheets>
    <sheet name="Tabell 4.1" sheetId="1" r:id="rId1"/>
    <sheet name="Tabell 4.2" sheetId="2" r:id="rId2"/>
    <sheet name="Tabell 4.3" sheetId="3" r:id="rId3"/>
    <sheet name="Tabell 4.4" sheetId="4" r:id="rId4"/>
    <sheet name="Tabell 4.5" sheetId="5" r:id="rId5"/>
    <sheet name="Tabell 4.6" sheetId="6" r:id="rId6"/>
    <sheet name="Tabell 4.7" sheetId="7" r:id="rId7"/>
    <sheet name="Tabell 4.8" sheetId="8" r:id="rId8"/>
  </sheets>
  <definedNames>
    <definedName name="_xlnm.Print_Area" localSheetId="0">'Tabell 4.1'!$A$1:$M$24</definedName>
    <definedName name="_xlnm.Print_Area" localSheetId="1">'Tabell 4.2'!$A$1:$R$47</definedName>
    <definedName name="_xlnm.Print_Area" localSheetId="2">'Tabell 4.3'!$A$1:$K$27</definedName>
    <definedName name="_xlnm.Print_Area" localSheetId="3">'Tabell 4.4'!$A$1:$J$27</definedName>
    <definedName name="_xlnm.Print_Area" localSheetId="4">'Tabell 4.5'!$A$1:$J$30</definedName>
    <definedName name="_xlnm.Print_Area" localSheetId="6">'Tabell 4.7'!$A$1:$J$29</definedName>
  </definedNames>
  <calcPr fullCalcOnLoad="1"/>
</workbook>
</file>

<file path=xl/sharedStrings.xml><?xml version="1.0" encoding="utf-8"?>
<sst xmlns="http://schemas.openxmlformats.org/spreadsheetml/2006/main" count="277" uniqueCount="101">
  <si>
    <t>Män</t>
  </si>
  <si>
    <t>Kvinnor</t>
  </si>
  <si>
    <t>Totalt</t>
  </si>
  <si>
    <t>Antal</t>
  </si>
  <si>
    <t>%</t>
  </si>
  <si>
    <t>Ålder</t>
  </si>
  <si>
    <t>Skuld, kr</t>
  </si>
  <si>
    <t xml:space="preserve">              1–  49 999</t>
  </si>
  <si>
    <t xml:space="preserve">     50 000–  99 999</t>
  </si>
  <si>
    <t xml:space="preserve">   100 000–149 999</t>
  </si>
  <si>
    <t xml:space="preserve">   150 000–199 999</t>
  </si>
  <si>
    <t xml:space="preserve">   200 000–249 999</t>
  </si>
  <si>
    <t xml:space="preserve">   250 000–299 999</t>
  </si>
  <si>
    <t xml:space="preserve">   300 000–349 999</t>
  </si>
  <si>
    <t xml:space="preserve">   350 000–399 999</t>
  </si>
  <si>
    <t xml:space="preserve">   400 000–499 999</t>
  </si>
  <si>
    <t xml:space="preserve">   500 000–999 999</t>
  </si>
  <si>
    <t xml:space="preserve">1 000 000– </t>
  </si>
  <si>
    <t>Inkomst, kr</t>
  </si>
  <si>
    <t xml:space="preserve">Län
</t>
  </si>
  <si>
    <t>Genomsnittsskuld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</si>
  <si>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</si>
  <si>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</si>
  <si>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</si>
  <si>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</si>
  <si>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</si>
  <si>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</si>
  <si>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</si>
  <si>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</si>
  <si>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</si>
  <si>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</si>
  <si>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</si>
  <si>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</si>
  <si>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</si>
  <si>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</si>
  <si>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</si>
  <si>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</si>
  <si>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</si>
  <si>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</si>
  <si>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</si>
  <si>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</si>
  <si>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</si>
  <si>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Totalt hela landet</t>
  </si>
  <si>
    <t>Genomsnittsinkomst</t>
  </si>
  <si>
    <t>Samtliga återbetalningsskyldiga</t>
  </si>
  <si>
    <t xml:space="preserve">         0</t>
  </si>
  <si>
    <t xml:space="preserve">         1–  1 999</t>
  </si>
  <si>
    <t xml:space="preserve">  2 000–  2 999</t>
  </si>
  <si>
    <t xml:space="preserve">  3 000–  3 999</t>
  </si>
  <si>
    <t xml:space="preserve">  4 000–  4 999</t>
  </si>
  <si>
    <t xml:space="preserve">  5 000–  5 999</t>
  </si>
  <si>
    <t xml:space="preserve">  6 000–  6 999</t>
  </si>
  <si>
    <t xml:space="preserve">  7 000–  7 999</t>
  </si>
  <si>
    <t xml:space="preserve">  8 000–  8 999</t>
  </si>
  <si>
    <t xml:space="preserve">  9 000–  9 999</t>
  </si>
  <si>
    <t>20 000–24 999</t>
  </si>
  <si>
    <t>25 000–49 999</t>
  </si>
  <si>
    <t>50 000–</t>
  </si>
  <si>
    <t xml:space="preserve">10 000–14 999    </t>
  </si>
  <si>
    <t>15 000–19 999</t>
  </si>
  <si>
    <t xml:space="preserve">               0</t>
  </si>
  <si>
    <t xml:space="preserve">               1– 49 999</t>
  </si>
  <si>
    <t xml:space="preserve">      50 000– 99 999</t>
  </si>
  <si>
    <t xml:space="preserve">   400 000–449 999</t>
  </si>
  <si>
    <t xml:space="preserve">   450 000–499 999</t>
  </si>
  <si>
    <t xml:space="preserve">   500 000–599 999</t>
  </si>
  <si>
    <t xml:space="preserve">   600 000–699 999</t>
  </si>
  <si>
    <t xml:space="preserve">   700 000–799 999</t>
  </si>
  <si>
    <t xml:space="preserve">   800 000–899 999</t>
  </si>
  <si>
    <t xml:space="preserve">   900 000–999 999</t>
  </si>
  <si>
    <t>1 000 000–</t>
  </si>
  <si>
    <t>Län</t>
  </si>
  <si>
    <t>Tabell 4.4       Antal återbetalningsskyldiga låntagare 2010 med
                       studieskuld, fördelat på kön och inkomst under
                       inkomståret 2008</t>
  </si>
  <si>
    <t>Låntagare</t>
  </si>
  <si>
    <r>
      <t>Uppgift saknas</t>
    </r>
    <r>
      <rPr>
        <vertAlign val="superscript"/>
        <sz val="8.5"/>
        <rFont val="Arial"/>
        <family val="2"/>
      </rPr>
      <t>1</t>
    </r>
  </si>
  <si>
    <t>Tabell 4.7       Antal återbetalningsskyldiga låntagare folkbokförda i Sverige 
                       med studieskuld, fördelat på kön och län 1 januari 2010</t>
  </si>
  <si>
    <t>Tabell 4.6      Genomsnittsskuld för folkbokförda i Sverige
                       med studieskuld, fördelat på kön och län
                       1 januari 2010</t>
  </si>
  <si>
    <t>Tabell 4.8     Genomsnittsinkomst för återbetalningsskyldiga
                      folkbokförda i Sverige med studieskuld, fördelat på
                      kön och län 1 januari 2010</t>
  </si>
  <si>
    <t>–29 år</t>
  </si>
  <si>
    <t>30–39 år</t>
  </si>
  <si>
    <t>40–49 år</t>
  </si>
  <si>
    <t>50–59 år</t>
  </si>
  <si>
    <t>60 år–</t>
  </si>
  <si>
    <t>1   Intervallen har ändrats för att undvika att det blir för få personer i vissa intervall.</t>
  </si>
  <si>
    <t>1   Uppgift saknas om taxering i Sverige.</t>
  </si>
  <si>
    <r>
      <t xml:space="preserve">        </t>
    </r>
    <r>
      <rPr>
        <sz val="12"/>
        <rFont val="Arial"/>
        <family val="2"/>
      </rPr>
      <t xml:space="preserve">         Repayment of total student loan (i.e. loan before 1989, loan between
                 1989 and June 30, 2001 and loan after June 30, 2001)</t>
    </r>
  </si>
  <si>
    <r>
      <t xml:space="preserve">   500 000–</t>
    </r>
    <r>
      <rPr>
        <vertAlign val="superscript"/>
        <sz val="8.5"/>
        <rFont val="Arial"/>
        <family val="2"/>
      </rPr>
      <t>1</t>
    </r>
  </si>
  <si>
    <r>
      <t xml:space="preserve">            </t>
    </r>
    <r>
      <rPr>
        <sz val="10"/>
        <rFont val="Arial"/>
        <family val="2"/>
      </rPr>
      <t xml:space="preserve">           Average debt for persons registered in Sweden 
                       with student loan, by sex and county 
                       in Sweden January 1, 2010</t>
    </r>
  </si>
  <si>
    <t>4               Återbetalning av de totala lånen för studier före 1989, mellan 1989
                  och 30 juni 2001 samt efter 30 juni 2001</t>
  </si>
  <si>
    <r>
      <t xml:space="preserve">     </t>
    </r>
    <r>
      <rPr>
        <sz val="10"/>
        <rFont val="Arial"/>
        <family val="2"/>
      </rPr>
      <t xml:space="preserve">                 Number of persons with student loan, by age, 
                      sex and total size of debt January 1, 2010</t>
    </r>
  </si>
  <si>
    <t>Tabell 4.3     Antal återbetalningsskyldiga låntagare, fördelat på kön och 
                     preliminär avgift eller årsbelopp 1 januari 2010</t>
  </si>
  <si>
    <t>Preliminär avgift eller årsbelopp, kr</t>
  </si>
  <si>
    <t xml:space="preserve">                      Number of persons obligated to repay student loan, by sex
                      and preliminary charge or annual amount January 1, 2010</t>
  </si>
  <si>
    <r>
      <t xml:space="preserve">            </t>
    </r>
    <r>
      <rPr>
        <sz val="10"/>
        <rFont val="Arial"/>
        <family val="2"/>
      </rPr>
      <t xml:space="preserve">           Number of persons registered in Sweden obligated to repay
                       student loan, by sex and county in Sweden, January 1, 2010</t>
    </r>
  </si>
  <si>
    <t>Tabell 4.1     Antal låntagare med studieskuld, fördelat 
                     på kön och totala skuldens storlek</t>
  </si>
  <si>
    <r>
      <t xml:space="preserve">               </t>
    </r>
    <r>
      <rPr>
        <sz val="10"/>
        <rFont val="Arial"/>
        <family val="2"/>
      </rPr>
      <t xml:space="preserve">      Number of persons with student loan, by sex 
                     and total size of debt</t>
    </r>
  </si>
  <si>
    <t>Tabell 4.2     Antal låntagare med studieskuld, fördelat på ålder, kön
                      och totala skuldens storlek 1 januari 2010</t>
  </si>
  <si>
    <r>
      <t xml:space="preserve">             </t>
    </r>
    <r>
      <rPr>
        <sz val="10"/>
        <rFont val="Arial"/>
        <family val="2"/>
      </rPr>
      <t xml:space="preserve">          Number of persons 2010 obligated to repay student loan
                       by sex and income during income year 2008</t>
    </r>
  </si>
  <si>
    <r>
      <t xml:space="preserve">            </t>
    </r>
    <r>
      <rPr>
        <sz val="10"/>
        <rFont val="Arial"/>
        <family val="2"/>
      </rPr>
      <t xml:space="preserve">         Number of persons registered in Sweden with student loan, 
                     by sex and county in Sweden January 1, 2010</t>
    </r>
  </si>
  <si>
    <t>Tabell 4.5    Antal låntagare folkbokförda i Sverige med studieskuld, 
                     fördelat på kön och län 1 januari 2010</t>
  </si>
  <si>
    <r>
      <t xml:space="preserve">         </t>
    </r>
    <r>
      <rPr>
        <sz val="10"/>
        <rFont val="Arial"/>
        <family val="2"/>
      </rPr>
      <t xml:space="preserve">            Average income for persons registered in Sweden 
                     obligated to repay student loan, by sex and 
                     county in Sweden January 1, 2010</t>
    </r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</si>
</sst>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00"/>
    <numFmt numFmtId="169" formatCode="#,##0;&quot;-&quot;#,##0"/>
  </numFmts>
  <fonts count="13">
    <font>
      <sz val="10"/>
      <name val="Arial"/>
      <family val="0"/>
    </font>
    <font>
      <sz val="10"/>
      <color indexed="10"/>
      <name val="Arial"/>
      <family val="2"/>
    </font>
    <font>
      <sz val="8.5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2"/>
    </font>
    <font>
      <sz val="8"/>
      <name val="Arial"/>
      <family val="0"/>
    </font>
    <font>
      <sz val="8.5"/>
      <color indexed="8"/>
      <name val="Arial"/>
      <family val="2"/>
    </font>
    <font>
      <vertAlign val="superscript"/>
      <sz val="8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10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0" xfId="0" applyAlignment="1">
      <alignment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0" fillId="0" borderId="2" xfId="0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3" xfId="0" applyFont="1" applyBorder="1" applyAlignment="1">
      <alignment horizontal="left"/>
    </xf>
    <xf numFmtId="14" fontId="6" fillId="0" borderId="3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/>
    </xf>
    <xf numFmtId="3" fontId="9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0" fillId="0" borderId="1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22</xdr:row>
      <xdr:rowOff>38100</xdr:rowOff>
    </xdr:from>
    <xdr:to>
      <xdr:col>2</xdr:col>
      <xdr:colOff>285750</xdr:colOff>
      <xdr:row>22</xdr:row>
      <xdr:rowOff>276225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6291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47625</xdr:rowOff>
    </xdr:from>
    <xdr:to>
      <xdr:col>1</xdr:col>
      <xdr:colOff>247650</xdr:colOff>
      <xdr:row>45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38100</xdr:rowOff>
    </xdr:from>
    <xdr:to>
      <xdr:col>0</xdr:col>
      <xdr:colOff>1419225</xdr:colOff>
      <xdr:row>22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91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38100</xdr:rowOff>
    </xdr:from>
    <xdr:to>
      <xdr:col>0</xdr:col>
      <xdr:colOff>1419225</xdr:colOff>
      <xdr:row>25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01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38100</xdr:rowOff>
    </xdr:from>
    <xdr:to>
      <xdr:col>0</xdr:col>
      <xdr:colOff>1409700</xdr:colOff>
      <xdr:row>28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0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1409700</xdr:colOff>
      <xdr:row>28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0542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28</xdr:row>
      <xdr:rowOff>57150</xdr:rowOff>
    </xdr:from>
    <xdr:to>
      <xdr:col>0</xdr:col>
      <xdr:colOff>1428750</xdr:colOff>
      <xdr:row>28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257800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4.7109375" style="0" customWidth="1"/>
    <col min="2" max="2" width="2.7109375" style="0" customWidth="1"/>
    <col min="3" max="5" width="7.57421875" style="0" customWidth="1"/>
    <col min="6" max="6" width="0.9921875" style="0" customWidth="1"/>
    <col min="7" max="9" width="7.57421875" style="0" customWidth="1"/>
    <col min="10" max="10" width="1.1484375" style="0" customWidth="1"/>
    <col min="11" max="13" width="7.57421875" style="0" customWidth="1"/>
  </cols>
  <sheetData>
    <row r="1" spans="1:13" ht="33" customHeight="1">
      <c r="A1" s="82" t="s">
        <v>88</v>
      </c>
      <c r="B1" s="83"/>
      <c r="C1" s="83"/>
      <c r="D1" s="83"/>
      <c r="E1" s="83"/>
      <c r="F1" s="83"/>
      <c r="G1" s="83"/>
      <c r="H1" s="83"/>
      <c r="I1" s="83"/>
      <c r="J1" s="84"/>
      <c r="K1" s="84"/>
      <c r="L1" s="84"/>
      <c r="M1" s="84"/>
    </row>
    <row r="2" spans="1:13" ht="11.25" customHeight="1">
      <c r="A2" s="18"/>
      <c r="B2" s="19"/>
      <c r="C2" s="19"/>
      <c r="D2" s="19"/>
      <c r="E2" s="19"/>
      <c r="F2" s="19"/>
      <c r="G2" s="19"/>
      <c r="H2" s="19"/>
      <c r="I2" s="19"/>
      <c r="J2" s="17"/>
      <c r="K2" s="17"/>
      <c r="L2" s="17"/>
      <c r="M2" s="17"/>
    </row>
    <row r="3" spans="1:13" ht="33" customHeight="1">
      <c r="A3" s="82" t="s">
        <v>85</v>
      </c>
      <c r="B3" s="83"/>
      <c r="C3" s="83"/>
      <c r="D3" s="83"/>
      <c r="E3" s="83"/>
      <c r="F3" s="83"/>
      <c r="G3" s="83"/>
      <c r="H3" s="83"/>
      <c r="I3" s="83"/>
      <c r="J3" s="84"/>
      <c r="K3" s="84"/>
      <c r="L3" s="84"/>
      <c r="M3" s="84"/>
    </row>
    <row r="4" spans="1:13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7" customHeight="1">
      <c r="A5" s="87" t="s">
        <v>94</v>
      </c>
      <c r="B5" s="88"/>
      <c r="C5" s="88"/>
      <c r="D5" s="88"/>
      <c r="E5" s="88"/>
      <c r="F5" s="88"/>
      <c r="G5" s="88"/>
      <c r="H5" s="88"/>
      <c r="I5" s="88"/>
      <c r="J5" s="84"/>
      <c r="K5" s="84"/>
      <c r="L5" s="1"/>
      <c r="M5" s="1"/>
    </row>
    <row r="6" spans="1:13" ht="12.75" customHeight="1">
      <c r="A6" s="20"/>
      <c r="B6" s="21"/>
      <c r="C6" s="21"/>
      <c r="D6" s="21"/>
      <c r="E6" s="21"/>
      <c r="F6" s="21"/>
      <c r="G6" s="21"/>
      <c r="H6" s="21"/>
      <c r="I6" s="21"/>
      <c r="J6" s="17"/>
      <c r="K6" s="17"/>
      <c r="L6" s="1"/>
      <c r="M6" s="1"/>
    </row>
    <row r="7" spans="1:14" ht="27" customHeight="1">
      <c r="A7" s="87" t="s">
        <v>95</v>
      </c>
      <c r="B7" s="88"/>
      <c r="C7" s="88"/>
      <c r="D7" s="88"/>
      <c r="E7" s="88"/>
      <c r="F7" s="88"/>
      <c r="G7" s="88"/>
      <c r="H7" s="88"/>
      <c r="I7" s="88"/>
      <c r="J7" s="84"/>
      <c r="K7" s="84"/>
      <c r="L7" s="1"/>
      <c r="M7" s="1"/>
      <c r="N7" s="68"/>
    </row>
    <row r="8" spans="1:14" ht="15.75" customHeight="1">
      <c r="A8" s="57" t="s">
        <v>6</v>
      </c>
      <c r="B8" s="12"/>
      <c r="C8" s="89" t="s">
        <v>73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68"/>
    </row>
    <row r="9" spans="1:14" ht="12.75">
      <c r="A9" s="41"/>
      <c r="B9" s="41"/>
      <c r="C9" s="90">
        <v>39448</v>
      </c>
      <c r="D9" s="90"/>
      <c r="E9" s="90"/>
      <c r="F9" s="40"/>
      <c r="G9" s="90">
        <v>39814</v>
      </c>
      <c r="H9" s="89"/>
      <c r="I9" s="89"/>
      <c r="J9" s="40"/>
      <c r="K9" s="90">
        <v>40179</v>
      </c>
      <c r="L9" s="89"/>
      <c r="M9" s="89"/>
      <c r="N9" s="68"/>
    </row>
    <row r="10" spans="1:14" ht="12.75">
      <c r="A10" s="3"/>
      <c r="B10" s="3"/>
      <c r="C10" s="4" t="s">
        <v>1</v>
      </c>
      <c r="D10" s="4" t="s">
        <v>0</v>
      </c>
      <c r="E10" s="4" t="s">
        <v>2</v>
      </c>
      <c r="F10" s="4"/>
      <c r="G10" s="4" t="s">
        <v>1</v>
      </c>
      <c r="H10" s="4" t="s">
        <v>0</v>
      </c>
      <c r="I10" s="4" t="s">
        <v>2</v>
      </c>
      <c r="J10" s="4"/>
      <c r="K10" s="4" t="s">
        <v>1</v>
      </c>
      <c r="L10" s="4" t="s">
        <v>0</v>
      </c>
      <c r="M10" s="4" t="s">
        <v>2</v>
      </c>
      <c r="N10" s="68"/>
    </row>
    <row r="11" spans="1:14" ht="20.25" customHeight="1">
      <c r="A11" s="5" t="s">
        <v>7</v>
      </c>
      <c r="B11" s="47"/>
      <c r="C11" s="50">
        <v>258921</v>
      </c>
      <c r="D11" s="50">
        <v>193735</v>
      </c>
      <c r="E11" s="50">
        <f>C11+D11</f>
        <v>452656</v>
      </c>
      <c r="F11" s="6"/>
      <c r="G11" s="6">
        <v>254111</v>
      </c>
      <c r="H11" s="6">
        <v>190236</v>
      </c>
      <c r="I11" s="50">
        <f>G11+H11</f>
        <v>444347</v>
      </c>
      <c r="J11" s="24"/>
      <c r="K11" s="6">
        <v>246967</v>
      </c>
      <c r="L11" s="6">
        <v>187530</v>
      </c>
      <c r="M11" s="29">
        <f>K11+L11</f>
        <v>434497</v>
      </c>
      <c r="N11" s="68"/>
    </row>
    <row r="12" spans="1:14" ht="12.75">
      <c r="A12" s="5" t="s">
        <v>8</v>
      </c>
      <c r="B12" s="47"/>
      <c r="C12" s="50">
        <v>154045</v>
      </c>
      <c r="D12" s="50">
        <v>104307</v>
      </c>
      <c r="E12" s="6">
        <f>C12+D12</f>
        <v>258352</v>
      </c>
      <c r="F12" s="6"/>
      <c r="G12" s="6">
        <v>155115</v>
      </c>
      <c r="H12" s="6">
        <v>103262</v>
      </c>
      <c r="I12" s="50">
        <f>G12+H12</f>
        <v>258377</v>
      </c>
      <c r="J12" s="66"/>
      <c r="K12" s="50">
        <v>157333</v>
      </c>
      <c r="L12" s="50">
        <v>104486</v>
      </c>
      <c r="M12" s="29">
        <f>K12+L12</f>
        <v>261819</v>
      </c>
      <c r="N12" s="68"/>
    </row>
    <row r="13" spans="1:14" ht="12.75">
      <c r="A13" s="5" t="s">
        <v>9</v>
      </c>
      <c r="B13" s="47"/>
      <c r="C13" s="50">
        <v>121322</v>
      </c>
      <c r="D13" s="50">
        <v>75069</v>
      </c>
      <c r="E13" s="6">
        <f aca="true" t="shared" si="0" ref="E13:E21">C13+D13</f>
        <v>196391</v>
      </c>
      <c r="F13" s="6"/>
      <c r="G13" s="6">
        <v>124110</v>
      </c>
      <c r="H13" s="6">
        <v>76675</v>
      </c>
      <c r="I13" s="50">
        <f aca="true" t="shared" si="1" ref="I13:I21">G13+H13</f>
        <v>200785</v>
      </c>
      <c r="J13" s="66"/>
      <c r="K13" s="50">
        <v>128628</v>
      </c>
      <c r="L13" s="50">
        <v>80455</v>
      </c>
      <c r="M13" s="29">
        <f aca="true" t="shared" si="2" ref="M13:M21">K13+L13</f>
        <v>209083</v>
      </c>
      <c r="N13" s="68"/>
    </row>
    <row r="14" spans="1:14" ht="12.75">
      <c r="A14" s="5" t="s">
        <v>10</v>
      </c>
      <c r="B14" s="47"/>
      <c r="C14" s="50">
        <v>99970</v>
      </c>
      <c r="D14" s="50">
        <v>62292</v>
      </c>
      <c r="E14" s="6">
        <f t="shared" si="0"/>
        <v>162262</v>
      </c>
      <c r="F14" s="6"/>
      <c r="G14" s="6">
        <v>104310</v>
      </c>
      <c r="H14" s="6">
        <v>65114</v>
      </c>
      <c r="I14" s="50">
        <f t="shared" si="1"/>
        <v>169424</v>
      </c>
      <c r="J14" s="66"/>
      <c r="K14" s="50">
        <v>109029</v>
      </c>
      <c r="L14" s="50">
        <v>67722</v>
      </c>
      <c r="M14" s="29">
        <f t="shared" si="2"/>
        <v>176751</v>
      </c>
      <c r="N14" s="68"/>
    </row>
    <row r="15" spans="1:14" ht="12.75">
      <c r="A15" s="5" t="s">
        <v>11</v>
      </c>
      <c r="B15" s="47"/>
      <c r="C15" s="50">
        <v>70977</v>
      </c>
      <c r="D15" s="50">
        <v>51597</v>
      </c>
      <c r="E15" s="6">
        <f>C15+D15</f>
        <v>122574</v>
      </c>
      <c r="F15" s="6"/>
      <c r="G15" s="6">
        <v>72159</v>
      </c>
      <c r="H15" s="6">
        <v>52321</v>
      </c>
      <c r="I15" s="50">
        <f t="shared" si="1"/>
        <v>124480</v>
      </c>
      <c r="J15" s="66"/>
      <c r="K15" s="50">
        <v>74727</v>
      </c>
      <c r="L15" s="50">
        <v>53515</v>
      </c>
      <c r="M15" s="29">
        <f t="shared" si="2"/>
        <v>128242</v>
      </c>
      <c r="N15" s="68"/>
    </row>
    <row r="16" spans="1:14" ht="12.75">
      <c r="A16" s="5" t="s">
        <v>12</v>
      </c>
      <c r="B16" s="47"/>
      <c r="C16" s="50">
        <v>46179</v>
      </c>
      <c r="D16" s="50">
        <v>35348</v>
      </c>
      <c r="E16" s="6">
        <f t="shared" si="0"/>
        <v>81527</v>
      </c>
      <c r="F16" s="6"/>
      <c r="G16" s="6">
        <v>46684</v>
      </c>
      <c r="H16" s="6">
        <v>35129</v>
      </c>
      <c r="I16" s="50">
        <f t="shared" si="1"/>
        <v>81813</v>
      </c>
      <c r="J16" s="66"/>
      <c r="K16" s="50">
        <v>47735</v>
      </c>
      <c r="L16" s="50">
        <v>35567</v>
      </c>
      <c r="M16" s="29">
        <f t="shared" si="2"/>
        <v>83302</v>
      </c>
      <c r="N16" s="68"/>
    </row>
    <row r="17" spans="1:14" ht="12.75">
      <c r="A17" s="5" t="s">
        <v>13</v>
      </c>
      <c r="B17" s="47"/>
      <c r="C17" s="50">
        <v>28361</v>
      </c>
      <c r="D17" s="50">
        <v>21165</v>
      </c>
      <c r="E17" s="6">
        <f t="shared" si="0"/>
        <v>49526</v>
      </c>
      <c r="F17" s="6"/>
      <c r="G17" s="6">
        <v>27898</v>
      </c>
      <c r="H17" s="6">
        <v>20251</v>
      </c>
      <c r="I17" s="50">
        <f t="shared" si="1"/>
        <v>48149</v>
      </c>
      <c r="J17" s="66"/>
      <c r="K17" s="50">
        <v>27622</v>
      </c>
      <c r="L17" s="50">
        <v>19672</v>
      </c>
      <c r="M17" s="29">
        <f t="shared" si="2"/>
        <v>47294</v>
      </c>
      <c r="N17" s="68"/>
    </row>
    <row r="18" spans="1:13" ht="12.75">
      <c r="A18" s="5" t="s">
        <v>14</v>
      </c>
      <c r="B18" s="47"/>
      <c r="C18" s="50">
        <v>15503</v>
      </c>
      <c r="D18" s="50">
        <v>11618</v>
      </c>
      <c r="E18" s="6">
        <f t="shared" si="0"/>
        <v>27121</v>
      </c>
      <c r="F18" s="6"/>
      <c r="G18" s="6">
        <v>15341</v>
      </c>
      <c r="H18" s="6">
        <v>11202</v>
      </c>
      <c r="I18" s="50">
        <f t="shared" si="1"/>
        <v>26543</v>
      </c>
      <c r="J18" s="66"/>
      <c r="K18" s="50">
        <v>15201</v>
      </c>
      <c r="L18" s="50">
        <v>10854</v>
      </c>
      <c r="M18" s="29">
        <f t="shared" si="2"/>
        <v>26055</v>
      </c>
    </row>
    <row r="19" spans="1:13" ht="12.75">
      <c r="A19" s="5" t="s">
        <v>15</v>
      </c>
      <c r="B19" s="47"/>
      <c r="C19" s="50">
        <v>12861</v>
      </c>
      <c r="D19" s="50">
        <v>9938</v>
      </c>
      <c r="E19" s="6">
        <f t="shared" si="0"/>
        <v>22799</v>
      </c>
      <c r="F19" s="6"/>
      <c r="G19" s="6">
        <v>12948</v>
      </c>
      <c r="H19" s="6">
        <v>9681</v>
      </c>
      <c r="I19" s="6">
        <f t="shared" si="1"/>
        <v>22629</v>
      </c>
      <c r="J19" s="24"/>
      <c r="K19" s="6">
        <v>13108</v>
      </c>
      <c r="L19" s="6">
        <v>9550</v>
      </c>
      <c r="M19" s="29">
        <f t="shared" si="2"/>
        <v>22658</v>
      </c>
    </row>
    <row r="20" spans="1:13" ht="12.75">
      <c r="A20" s="5" t="s">
        <v>16</v>
      </c>
      <c r="B20" s="47"/>
      <c r="C20" s="50">
        <v>7146</v>
      </c>
      <c r="D20" s="50">
        <v>6301</v>
      </c>
      <c r="E20" s="6">
        <f t="shared" si="0"/>
        <v>13447</v>
      </c>
      <c r="F20" s="6"/>
      <c r="G20" s="6">
        <v>7574</v>
      </c>
      <c r="H20" s="6">
        <v>6509</v>
      </c>
      <c r="I20" s="6">
        <f t="shared" si="1"/>
        <v>14083</v>
      </c>
      <c r="J20" s="24"/>
      <c r="K20" s="6">
        <v>8246</v>
      </c>
      <c r="L20" s="6">
        <v>6853</v>
      </c>
      <c r="M20" s="29">
        <f t="shared" si="2"/>
        <v>15099</v>
      </c>
    </row>
    <row r="21" spans="1:13" ht="12.75">
      <c r="A21" s="5" t="s">
        <v>17</v>
      </c>
      <c r="B21" s="47"/>
      <c r="C21" s="50">
        <v>239</v>
      </c>
      <c r="D21" s="50">
        <v>295</v>
      </c>
      <c r="E21" s="6">
        <f t="shared" si="0"/>
        <v>534</v>
      </c>
      <c r="F21" s="6"/>
      <c r="G21" s="6">
        <v>275</v>
      </c>
      <c r="H21" s="6">
        <v>329</v>
      </c>
      <c r="I21" s="6">
        <f t="shared" si="1"/>
        <v>604</v>
      </c>
      <c r="J21" s="24"/>
      <c r="K21" s="6">
        <v>322</v>
      </c>
      <c r="L21" s="6">
        <v>368</v>
      </c>
      <c r="M21" s="29">
        <f t="shared" si="2"/>
        <v>690</v>
      </c>
    </row>
    <row r="22" spans="1:13" ht="15.75" customHeight="1">
      <c r="A22" s="48" t="s">
        <v>2</v>
      </c>
      <c r="B22" s="48"/>
      <c r="C22" s="9">
        <f>SUM(C11:C21)</f>
        <v>815524</v>
      </c>
      <c r="D22" s="9">
        <f>SUM(D11:D21)</f>
        <v>571665</v>
      </c>
      <c r="E22" s="9">
        <f>SUM(E11:E21)</f>
        <v>1387189</v>
      </c>
      <c r="F22" s="9"/>
      <c r="G22" s="9">
        <f>SUM(G11:G21)</f>
        <v>820525</v>
      </c>
      <c r="H22" s="9">
        <f>SUM(H11:H21)</f>
        <v>570709</v>
      </c>
      <c r="I22" s="9">
        <f>SUM(I11:I21)</f>
        <v>1391234</v>
      </c>
      <c r="J22" s="25"/>
      <c r="K22" s="9">
        <f>SUM(K11:K21)</f>
        <v>828918</v>
      </c>
      <c r="L22" s="9">
        <f>SUM(L11:L21)</f>
        <v>576572</v>
      </c>
      <c r="M22" s="9">
        <f>SUM(M11:M21)</f>
        <v>1405490</v>
      </c>
    </row>
    <row r="23" spans="1:2" ht="24" customHeight="1">
      <c r="A23" s="42"/>
      <c r="B23" s="42"/>
    </row>
    <row r="24" spans="1:13" ht="12.75">
      <c r="A24" s="85"/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</sheetData>
  <mergeCells count="9">
    <mergeCell ref="A1:M1"/>
    <mergeCell ref="A3:M3"/>
    <mergeCell ref="A24:M24"/>
    <mergeCell ref="A5:K5"/>
    <mergeCell ref="A7:K7"/>
    <mergeCell ref="C8:M8"/>
    <mergeCell ref="C9:E9"/>
    <mergeCell ref="G9:I9"/>
    <mergeCell ref="K9:M9"/>
  </mergeCells>
  <printOptions/>
  <pageMargins left="0.7874015748031497" right="0.1968503937007874" top="1.1811023622047245" bottom="0.3937007874015748" header="0.5118110236220472" footer="0.5118110236220472"/>
  <pageSetup firstPageNumber="46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" sqref="A1:R1"/>
    </sheetView>
  </sheetViews>
  <sheetFormatPr defaultColWidth="9.140625" defaultRowHeight="12.75"/>
  <cols>
    <col min="1" max="1" width="17.57421875" style="0" customWidth="1"/>
    <col min="2" max="2" width="6.7109375" style="0" customWidth="1"/>
    <col min="3" max="3" width="3.7109375" style="0" customWidth="1"/>
    <col min="4" max="4" width="1.7109375" style="0" customWidth="1"/>
    <col min="5" max="5" width="6.7109375" style="0" customWidth="1"/>
    <col min="6" max="6" width="3.7109375" style="0" customWidth="1"/>
    <col min="7" max="7" width="1.7109375" style="0" customWidth="1"/>
    <col min="8" max="8" width="7.7109375" style="0" customWidth="1"/>
    <col min="9" max="9" width="3.7109375" style="0" customWidth="1"/>
    <col min="10" max="10" width="1.7109375" style="0" customWidth="1"/>
    <col min="11" max="11" width="6.7109375" style="0" customWidth="1"/>
    <col min="12" max="12" width="3.7109375" style="0" customWidth="1"/>
    <col min="13" max="13" width="1.7109375" style="0" customWidth="1"/>
    <col min="14" max="14" width="6.7109375" style="0" customWidth="1"/>
    <col min="15" max="15" width="3.7109375" style="0" customWidth="1"/>
    <col min="16" max="16" width="1.7109375" style="0" customWidth="1"/>
    <col min="17" max="17" width="7.7109375" style="0" customWidth="1"/>
    <col min="18" max="18" width="3.7109375" style="0" customWidth="1"/>
  </cols>
  <sheetData>
    <row r="1" spans="1:18" ht="27" customHeight="1">
      <c r="A1" s="95" t="s">
        <v>96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12.7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1"/>
      <c r="Q2" s="16"/>
      <c r="R2" s="16"/>
    </row>
    <row r="3" spans="1:18" ht="27" customHeight="1">
      <c r="A3" s="97" t="s">
        <v>89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ht="15.75" customHeight="1">
      <c r="A4" s="11" t="s">
        <v>6</v>
      </c>
      <c r="B4" s="94" t="s">
        <v>5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23"/>
      <c r="Q4" s="94" t="s">
        <v>2</v>
      </c>
      <c r="R4" s="94"/>
    </row>
    <row r="5" spans="1:18" ht="15.75" customHeight="1">
      <c r="A5" s="13"/>
      <c r="B5" s="92" t="s">
        <v>78</v>
      </c>
      <c r="C5" s="92"/>
      <c r="D5" s="14"/>
      <c r="E5" s="92" t="s">
        <v>79</v>
      </c>
      <c r="F5" s="92"/>
      <c r="G5" s="14"/>
      <c r="H5" s="92" t="s">
        <v>80</v>
      </c>
      <c r="I5" s="92"/>
      <c r="J5" s="14"/>
      <c r="K5" s="92" t="s">
        <v>81</v>
      </c>
      <c r="L5" s="92"/>
      <c r="M5" s="14"/>
      <c r="N5" s="92" t="s">
        <v>82</v>
      </c>
      <c r="O5" s="92"/>
      <c r="P5" s="13"/>
      <c r="Q5" s="93"/>
      <c r="R5" s="93"/>
    </row>
    <row r="6" spans="1:18" ht="15.75" customHeight="1">
      <c r="A6" s="3"/>
      <c r="B6" s="4" t="s">
        <v>3</v>
      </c>
      <c r="C6" s="4" t="s">
        <v>4</v>
      </c>
      <c r="D6" s="4"/>
      <c r="E6" s="4" t="s">
        <v>3</v>
      </c>
      <c r="F6" s="4" t="s">
        <v>4</v>
      </c>
      <c r="G6" s="4"/>
      <c r="H6" s="4" t="s">
        <v>3</v>
      </c>
      <c r="I6" s="4" t="s">
        <v>4</v>
      </c>
      <c r="J6" s="4"/>
      <c r="K6" s="4" t="s">
        <v>3</v>
      </c>
      <c r="L6" s="4" t="s">
        <v>4</v>
      </c>
      <c r="M6" s="4"/>
      <c r="N6" s="4" t="s">
        <v>3</v>
      </c>
      <c r="O6" s="4" t="s">
        <v>4</v>
      </c>
      <c r="P6" s="4"/>
      <c r="Q6" s="4" t="s">
        <v>3</v>
      </c>
      <c r="R6" s="4" t="s">
        <v>4</v>
      </c>
    </row>
    <row r="7" spans="1:18" ht="20.25" customHeight="1">
      <c r="A7" s="26" t="s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2.75">
      <c r="A8" s="5" t="s">
        <v>7</v>
      </c>
      <c r="B8" s="50">
        <v>72478</v>
      </c>
      <c r="C8" s="50">
        <f aca="true" t="shared" si="0" ref="C8:C16">ROUND(B8/$B$18*100,0)</f>
        <v>28</v>
      </c>
      <c r="D8" s="67"/>
      <c r="E8" s="50">
        <v>46491</v>
      </c>
      <c r="F8" s="50">
        <f aca="true" t="shared" si="1" ref="F8:F17">ROUND(E8/$E$18*100,0)</f>
        <v>17</v>
      </c>
      <c r="G8" s="67"/>
      <c r="H8" s="50">
        <v>80817</v>
      </c>
      <c r="I8" s="50">
        <f aca="true" t="shared" si="2" ref="I8:I17">ROUND(H8/$H$18*100,0)</f>
        <v>39</v>
      </c>
      <c r="J8" s="67"/>
      <c r="K8" s="50">
        <v>37982</v>
      </c>
      <c r="L8" s="50">
        <v>50</v>
      </c>
      <c r="M8" s="67"/>
      <c r="N8" s="50">
        <v>9199</v>
      </c>
      <c r="O8" s="50">
        <f>ROUND(N8/$N$18*100,0)</f>
        <v>72</v>
      </c>
      <c r="P8" s="35"/>
      <c r="Q8" s="50">
        <f>B8+E8+H8+K8+N8</f>
        <v>246967</v>
      </c>
      <c r="R8" s="50">
        <f>ROUND(Q8/$Q$18*100,0)</f>
        <v>30</v>
      </c>
    </row>
    <row r="9" spans="1:18" ht="12.75">
      <c r="A9" s="5" t="s">
        <v>8</v>
      </c>
      <c r="B9" s="50">
        <v>57189</v>
      </c>
      <c r="C9" s="50">
        <f t="shared" si="0"/>
        <v>22</v>
      </c>
      <c r="D9" s="67"/>
      <c r="E9" s="50">
        <v>41932</v>
      </c>
      <c r="F9" s="50">
        <f t="shared" si="1"/>
        <v>15</v>
      </c>
      <c r="G9" s="67"/>
      <c r="H9" s="50">
        <v>39562</v>
      </c>
      <c r="I9" s="50">
        <f t="shared" si="2"/>
        <v>19</v>
      </c>
      <c r="J9" s="67"/>
      <c r="K9" s="50">
        <v>16946</v>
      </c>
      <c r="L9" s="50">
        <f aca="true" t="shared" si="3" ref="L9:L17">ROUND(K9/$K$18*100,0)</f>
        <v>22</v>
      </c>
      <c r="M9" s="67"/>
      <c r="N9" s="50">
        <v>1704</v>
      </c>
      <c r="O9" s="50">
        <f>ROUND(N9/$N$18*100,0)</f>
        <v>13</v>
      </c>
      <c r="P9" s="35"/>
      <c r="Q9" s="50">
        <f aca="true" t="shared" si="4" ref="Q9:Q17">B9+E9+H9+K9+N9</f>
        <v>157333</v>
      </c>
      <c r="R9" s="50">
        <f>ROUND(Q9/$Q$18*100,0)</f>
        <v>19</v>
      </c>
    </row>
    <row r="10" spans="1:18" ht="12.75">
      <c r="A10" s="5" t="s">
        <v>9</v>
      </c>
      <c r="B10" s="50">
        <v>44254</v>
      </c>
      <c r="C10" s="50">
        <f t="shared" si="0"/>
        <v>17</v>
      </c>
      <c r="D10" s="67"/>
      <c r="E10" s="50">
        <v>46570</v>
      </c>
      <c r="F10" s="50">
        <f t="shared" si="1"/>
        <v>17</v>
      </c>
      <c r="G10" s="67"/>
      <c r="H10" s="50">
        <v>27742</v>
      </c>
      <c r="I10" s="50">
        <f t="shared" si="2"/>
        <v>13</v>
      </c>
      <c r="J10" s="67"/>
      <c r="K10" s="50">
        <v>9248</v>
      </c>
      <c r="L10" s="50">
        <f t="shared" si="3"/>
        <v>12</v>
      </c>
      <c r="M10" s="67"/>
      <c r="N10" s="50">
        <v>814</v>
      </c>
      <c r="O10" s="50">
        <v>7</v>
      </c>
      <c r="P10" s="35"/>
      <c r="Q10" s="50">
        <f>B10+E10+H10+K10+N10</f>
        <v>128628</v>
      </c>
      <c r="R10" s="50">
        <v>15</v>
      </c>
    </row>
    <row r="11" spans="1:18" ht="12.75">
      <c r="A11" s="5" t="s">
        <v>10</v>
      </c>
      <c r="B11" s="50">
        <v>38509</v>
      </c>
      <c r="C11" s="50">
        <f t="shared" si="0"/>
        <v>15</v>
      </c>
      <c r="D11" s="67"/>
      <c r="E11" s="50">
        <v>43881</v>
      </c>
      <c r="F11" s="50">
        <f t="shared" si="1"/>
        <v>16</v>
      </c>
      <c r="G11" s="67"/>
      <c r="H11" s="50">
        <v>20967</v>
      </c>
      <c r="I11" s="50">
        <f t="shared" si="2"/>
        <v>10</v>
      </c>
      <c r="J11" s="67"/>
      <c r="K11" s="50">
        <v>5263</v>
      </c>
      <c r="L11" s="50">
        <f t="shared" si="3"/>
        <v>7</v>
      </c>
      <c r="M11" s="67"/>
      <c r="N11" s="50">
        <v>409</v>
      </c>
      <c r="O11" s="50">
        <f>ROUND(N11/$N$18*100,0)</f>
        <v>3</v>
      </c>
      <c r="P11" s="35"/>
      <c r="Q11" s="50">
        <f t="shared" si="4"/>
        <v>109029</v>
      </c>
      <c r="R11" s="50">
        <f aca="true" t="shared" si="5" ref="R11:R17">ROUND(Q11/$Q$18*100,0)</f>
        <v>13</v>
      </c>
    </row>
    <row r="12" spans="1:18" ht="12.75">
      <c r="A12" s="5" t="s">
        <v>11</v>
      </c>
      <c r="B12" s="50">
        <v>23733</v>
      </c>
      <c r="C12" s="50">
        <f t="shared" si="0"/>
        <v>9</v>
      </c>
      <c r="D12" s="67"/>
      <c r="E12" s="50">
        <v>33355</v>
      </c>
      <c r="F12" s="50">
        <f t="shared" si="1"/>
        <v>12</v>
      </c>
      <c r="G12" s="67"/>
      <c r="H12" s="50">
        <v>14265</v>
      </c>
      <c r="I12" s="50">
        <f t="shared" si="2"/>
        <v>7</v>
      </c>
      <c r="J12" s="67"/>
      <c r="K12" s="50">
        <v>3091</v>
      </c>
      <c r="L12" s="50">
        <f t="shared" si="3"/>
        <v>4</v>
      </c>
      <c r="M12" s="67"/>
      <c r="N12" s="50">
        <v>283</v>
      </c>
      <c r="O12" s="50">
        <f>ROUND(N12/$N$18*100,0)</f>
        <v>2</v>
      </c>
      <c r="P12" s="35"/>
      <c r="Q12" s="50">
        <f>B12+E12+H12+K12+N12</f>
        <v>74727</v>
      </c>
      <c r="R12" s="50">
        <f t="shared" si="5"/>
        <v>9</v>
      </c>
    </row>
    <row r="13" spans="1:18" ht="12.75">
      <c r="A13" s="5" t="s">
        <v>12</v>
      </c>
      <c r="B13" s="50">
        <v>12881</v>
      </c>
      <c r="C13" s="50">
        <f t="shared" si="0"/>
        <v>5</v>
      </c>
      <c r="D13" s="67"/>
      <c r="E13" s="50">
        <v>23664</v>
      </c>
      <c r="F13" s="50">
        <f t="shared" si="1"/>
        <v>9</v>
      </c>
      <c r="G13" s="67"/>
      <c r="H13" s="50">
        <v>9278</v>
      </c>
      <c r="I13" s="50">
        <f t="shared" si="2"/>
        <v>4</v>
      </c>
      <c r="J13" s="67"/>
      <c r="K13" s="50">
        <v>1776</v>
      </c>
      <c r="L13" s="50">
        <f t="shared" si="3"/>
        <v>2</v>
      </c>
      <c r="M13" s="67"/>
      <c r="N13" s="50">
        <v>136</v>
      </c>
      <c r="O13" s="50">
        <f>ROUND(N13/$N$18*100,0)</f>
        <v>1</v>
      </c>
      <c r="P13" s="35"/>
      <c r="Q13" s="50">
        <f t="shared" si="4"/>
        <v>47735</v>
      </c>
      <c r="R13" s="50">
        <f t="shared" si="5"/>
        <v>6</v>
      </c>
    </row>
    <row r="14" spans="1:18" ht="12.75">
      <c r="A14" s="5" t="s">
        <v>13</v>
      </c>
      <c r="B14" s="50">
        <v>5140</v>
      </c>
      <c r="C14" s="50">
        <f t="shared" si="0"/>
        <v>2</v>
      </c>
      <c r="D14" s="67"/>
      <c r="E14" s="50">
        <v>15277</v>
      </c>
      <c r="F14" s="50">
        <f t="shared" si="1"/>
        <v>6</v>
      </c>
      <c r="G14" s="67"/>
      <c r="H14" s="50">
        <v>6068</v>
      </c>
      <c r="I14" s="50">
        <f t="shared" si="2"/>
        <v>3</v>
      </c>
      <c r="J14" s="67"/>
      <c r="K14" s="50">
        <v>1050</v>
      </c>
      <c r="L14" s="50">
        <f t="shared" si="3"/>
        <v>1</v>
      </c>
      <c r="M14" s="67"/>
      <c r="N14" s="50">
        <v>87</v>
      </c>
      <c r="O14" s="50">
        <f>ROUND(N14/$N$18*100,0)</f>
        <v>1</v>
      </c>
      <c r="P14" s="35"/>
      <c r="Q14" s="50">
        <f t="shared" si="4"/>
        <v>27622</v>
      </c>
      <c r="R14" s="50">
        <f t="shared" si="5"/>
        <v>3</v>
      </c>
    </row>
    <row r="15" spans="1:18" ht="12.75">
      <c r="A15" s="5" t="s">
        <v>14</v>
      </c>
      <c r="B15" s="50">
        <v>2148</v>
      </c>
      <c r="C15" s="50">
        <f t="shared" si="0"/>
        <v>1</v>
      </c>
      <c r="D15" s="67"/>
      <c r="E15" s="50">
        <v>8539</v>
      </c>
      <c r="F15" s="50">
        <f t="shared" si="1"/>
        <v>3</v>
      </c>
      <c r="G15" s="67"/>
      <c r="H15" s="50">
        <v>3842</v>
      </c>
      <c r="I15" s="50">
        <f t="shared" si="2"/>
        <v>2</v>
      </c>
      <c r="J15" s="67"/>
      <c r="K15" s="50">
        <v>618</v>
      </c>
      <c r="L15" s="50">
        <f t="shared" si="3"/>
        <v>1</v>
      </c>
      <c r="M15" s="67"/>
      <c r="N15" s="50">
        <v>54</v>
      </c>
      <c r="O15" s="50">
        <v>1</v>
      </c>
      <c r="P15" s="35"/>
      <c r="Q15" s="50">
        <f t="shared" si="4"/>
        <v>15201</v>
      </c>
      <c r="R15" s="50">
        <f t="shared" si="5"/>
        <v>2</v>
      </c>
    </row>
    <row r="16" spans="1:18" ht="12.75">
      <c r="A16" s="5" t="s">
        <v>15</v>
      </c>
      <c r="B16" s="50">
        <v>1957</v>
      </c>
      <c r="C16" s="50">
        <f t="shared" si="0"/>
        <v>1</v>
      </c>
      <c r="D16" s="67"/>
      <c r="E16" s="50">
        <v>6947</v>
      </c>
      <c r="F16" s="50">
        <f t="shared" si="1"/>
        <v>3</v>
      </c>
      <c r="G16" s="67"/>
      <c r="H16" s="50">
        <v>3597</v>
      </c>
      <c r="I16" s="50">
        <f t="shared" si="2"/>
        <v>2</v>
      </c>
      <c r="J16" s="67"/>
      <c r="K16" s="50">
        <v>565</v>
      </c>
      <c r="L16" s="50">
        <f t="shared" si="3"/>
        <v>1</v>
      </c>
      <c r="M16" s="67"/>
      <c r="N16" s="50">
        <v>42</v>
      </c>
      <c r="O16" s="50">
        <f>ROUND(N16/$N$18*100,0)</f>
        <v>0</v>
      </c>
      <c r="P16" s="35"/>
      <c r="Q16" s="50">
        <f t="shared" si="4"/>
        <v>13108</v>
      </c>
      <c r="R16" s="50">
        <f t="shared" si="5"/>
        <v>2</v>
      </c>
    </row>
    <row r="17" spans="1:18" ht="12.75">
      <c r="A17" s="5" t="s">
        <v>86</v>
      </c>
      <c r="B17" s="50">
        <v>1679</v>
      </c>
      <c r="C17" s="50">
        <v>0</v>
      </c>
      <c r="D17" s="67"/>
      <c r="E17" s="50">
        <v>4525</v>
      </c>
      <c r="F17" s="50">
        <f t="shared" si="1"/>
        <v>2</v>
      </c>
      <c r="G17" s="67"/>
      <c r="H17" s="50">
        <v>2059</v>
      </c>
      <c r="I17" s="50">
        <f t="shared" si="2"/>
        <v>1</v>
      </c>
      <c r="J17" s="67"/>
      <c r="K17" s="50">
        <v>276</v>
      </c>
      <c r="L17" s="50">
        <f t="shared" si="3"/>
        <v>0</v>
      </c>
      <c r="M17" s="67"/>
      <c r="N17" s="50">
        <v>29</v>
      </c>
      <c r="O17" s="50">
        <f>ROUND(N17/$N$18*100,0)</f>
        <v>0</v>
      </c>
      <c r="P17" s="35"/>
      <c r="Q17" s="50">
        <f t="shared" si="4"/>
        <v>8568</v>
      </c>
      <c r="R17" s="50">
        <f t="shared" si="5"/>
        <v>1</v>
      </c>
    </row>
    <row r="18" spans="1:18" ht="15.75" customHeight="1">
      <c r="A18" s="28" t="s">
        <v>2</v>
      </c>
      <c r="B18" s="29">
        <f>SUM(B8:B17)</f>
        <v>259968</v>
      </c>
      <c r="C18" s="30">
        <f>SUM(C8:C17)</f>
        <v>100</v>
      </c>
      <c r="D18" s="13"/>
      <c r="E18" s="29">
        <f>SUM(E8:E17)</f>
        <v>271181</v>
      </c>
      <c r="F18" s="30">
        <f>SUM(F8:F17)</f>
        <v>100</v>
      </c>
      <c r="G18" s="13"/>
      <c r="H18" s="29">
        <f>SUM(H8:H17)</f>
        <v>208197</v>
      </c>
      <c r="I18" s="30">
        <f>SUM(I8:I17)</f>
        <v>100</v>
      </c>
      <c r="J18" s="13"/>
      <c r="K18" s="29">
        <f>SUM(K8:K17)</f>
        <v>76815</v>
      </c>
      <c r="L18" s="30">
        <f>SUM(L8:L17)</f>
        <v>100</v>
      </c>
      <c r="M18" s="13"/>
      <c r="N18" s="29">
        <f>SUM(N8:N17)</f>
        <v>12757</v>
      </c>
      <c r="O18" s="30">
        <f>SUM(O8:O17)</f>
        <v>100</v>
      </c>
      <c r="P18" s="13"/>
      <c r="Q18" s="29">
        <f>SUM(Q8:Q17)</f>
        <v>828918</v>
      </c>
      <c r="R18" s="30">
        <f>SUM(R8:R17)</f>
        <v>100</v>
      </c>
    </row>
    <row r="19" spans="1:18" ht="15.75" customHeight="1">
      <c r="A19" s="28"/>
      <c r="B19" s="29"/>
      <c r="C19" s="30"/>
      <c r="D19" s="13"/>
      <c r="E19" s="29"/>
      <c r="F19" s="30"/>
      <c r="G19" s="13"/>
      <c r="H19" s="29"/>
      <c r="I19" s="30"/>
      <c r="J19" s="13"/>
      <c r="K19" s="29"/>
      <c r="L19" s="30"/>
      <c r="M19" s="13"/>
      <c r="N19" s="29"/>
      <c r="O19" s="30"/>
      <c r="P19" s="13"/>
      <c r="Q19" s="29"/>
      <c r="R19" s="30"/>
    </row>
    <row r="20" spans="1:18" ht="20.25" customHeight="1">
      <c r="A20" s="31" t="s">
        <v>0</v>
      </c>
      <c r="B20" s="29"/>
      <c r="C20" s="30"/>
      <c r="D20" s="13"/>
      <c r="E20" s="29"/>
      <c r="F20" s="30"/>
      <c r="G20" s="13"/>
      <c r="H20" s="29"/>
      <c r="I20" s="30"/>
      <c r="J20" s="13"/>
      <c r="K20" s="29"/>
      <c r="L20" s="30"/>
      <c r="M20" s="13"/>
      <c r="N20" s="29"/>
      <c r="O20" s="30"/>
      <c r="P20" s="13"/>
      <c r="Q20" s="29"/>
      <c r="R20" s="30"/>
    </row>
    <row r="21" spans="1:18" ht="12.75">
      <c r="A21" s="5" t="s">
        <v>7</v>
      </c>
      <c r="B21" s="6">
        <v>61617</v>
      </c>
      <c r="C21" s="6">
        <f>ROUND(B21/$B$32*100,0)</f>
        <v>32</v>
      </c>
      <c r="D21" s="7"/>
      <c r="E21" s="6">
        <v>36405</v>
      </c>
      <c r="F21" s="6">
        <f>ROUND(E21/$E$32*100,0)</f>
        <v>19</v>
      </c>
      <c r="G21" s="7"/>
      <c r="H21" s="6">
        <v>59528</v>
      </c>
      <c r="I21" s="6">
        <f>ROUND(H21/$H$32*100,0)</f>
        <v>44</v>
      </c>
      <c r="J21" s="7"/>
      <c r="K21" s="6">
        <v>21895</v>
      </c>
      <c r="L21" s="6">
        <f>ROUND(K21/$K$32*100,0)</f>
        <v>52</v>
      </c>
      <c r="M21" s="7"/>
      <c r="N21" s="6">
        <v>8085</v>
      </c>
      <c r="O21" s="50">
        <v>82</v>
      </c>
      <c r="P21" s="13"/>
      <c r="Q21" s="6">
        <f>B21+E21+H21+K21+N21</f>
        <v>187530</v>
      </c>
      <c r="R21" s="6">
        <f>ROUND(Q21/$Q$32*100,0)</f>
        <v>33</v>
      </c>
    </row>
    <row r="22" spans="1:18" ht="12.75">
      <c r="A22" s="5" t="s">
        <v>8</v>
      </c>
      <c r="B22" s="6">
        <v>42903</v>
      </c>
      <c r="C22" s="6">
        <f>ROUND(B22/$B$32*100,0)</f>
        <v>22</v>
      </c>
      <c r="D22" s="7"/>
      <c r="E22" s="6">
        <v>32104</v>
      </c>
      <c r="F22" s="6">
        <f>ROUND(E22/$E$32*100,0)</f>
        <v>16</v>
      </c>
      <c r="G22" s="7"/>
      <c r="H22" s="6">
        <v>19742</v>
      </c>
      <c r="I22" s="6">
        <f>ROUND(H22/$H$32*100,0)</f>
        <v>15</v>
      </c>
      <c r="J22" s="7"/>
      <c r="K22" s="6">
        <v>8713</v>
      </c>
      <c r="L22" s="6">
        <f>ROUND(K22/$K$32*100,0)</f>
        <v>21</v>
      </c>
      <c r="M22" s="7"/>
      <c r="N22" s="6">
        <v>1024</v>
      </c>
      <c r="O22" s="6">
        <f>ROUND(N22/$N$32*100,0)</f>
        <v>10</v>
      </c>
      <c r="P22" s="13"/>
      <c r="Q22" s="6">
        <f>B22+E22+H22+K22+N22</f>
        <v>104486</v>
      </c>
      <c r="R22" s="6">
        <f>ROUND(Q22/$Q$32*100,0)</f>
        <v>18</v>
      </c>
    </row>
    <row r="23" spans="1:18" ht="12.75">
      <c r="A23" s="5" t="s">
        <v>9</v>
      </c>
      <c r="B23" s="6">
        <v>30390</v>
      </c>
      <c r="C23" s="6">
        <f>ROUND(B23/$B$32*100,0)</f>
        <v>16</v>
      </c>
      <c r="D23" s="7"/>
      <c r="E23" s="6">
        <v>30956</v>
      </c>
      <c r="F23" s="6">
        <f>ROUND(E23/$E$32*100,0)</f>
        <v>16</v>
      </c>
      <c r="G23" s="7"/>
      <c r="H23" s="6">
        <v>14405</v>
      </c>
      <c r="I23" s="6">
        <f>ROUND(H23/$H$32*100,0)</f>
        <v>11</v>
      </c>
      <c r="J23" s="7"/>
      <c r="K23" s="6">
        <v>4349</v>
      </c>
      <c r="L23" s="6">
        <f>ROUND(K23/$K$32*100,0)</f>
        <v>10</v>
      </c>
      <c r="M23" s="7"/>
      <c r="N23" s="6">
        <v>355</v>
      </c>
      <c r="O23" s="6">
        <f>ROUND(N23/$N$32*100,0)</f>
        <v>4</v>
      </c>
      <c r="P23" s="13"/>
      <c r="Q23" s="6">
        <f aca="true" t="shared" si="6" ref="Q23:Q31">B23+E23+H23+K23+N23</f>
        <v>80455</v>
      </c>
      <c r="R23" s="6">
        <f>ROUND(Q23/$Q$32*100,0)</f>
        <v>14</v>
      </c>
    </row>
    <row r="24" spans="1:18" ht="12.75">
      <c r="A24" s="5" t="s">
        <v>10</v>
      </c>
      <c r="B24" s="6">
        <v>23986</v>
      </c>
      <c r="C24" s="6">
        <f aca="true" t="shared" si="7" ref="C24:C31">ROUND(B24/$B$32*100,0)</f>
        <v>12</v>
      </c>
      <c r="D24" s="7"/>
      <c r="E24" s="6">
        <v>29338</v>
      </c>
      <c r="F24" s="6">
        <f aca="true" t="shared" si="8" ref="F24:F31">ROUND(E24/$E$32*100,0)</f>
        <v>15</v>
      </c>
      <c r="G24" s="7"/>
      <c r="H24" s="6">
        <v>11610</v>
      </c>
      <c r="I24" s="6">
        <f aca="true" t="shared" si="9" ref="I24:I31">ROUND(H24/$H$32*100,0)</f>
        <v>9</v>
      </c>
      <c r="J24" s="7"/>
      <c r="K24" s="6">
        <v>2589</v>
      </c>
      <c r="L24" s="6">
        <f aca="true" t="shared" si="10" ref="L24:L31">ROUND(K24/$K$32*100,0)</f>
        <v>6</v>
      </c>
      <c r="M24" s="7"/>
      <c r="N24" s="6">
        <v>199</v>
      </c>
      <c r="O24" s="6">
        <f aca="true" t="shared" si="11" ref="O24:O31">ROUND(N24/$N$32*100,0)</f>
        <v>2</v>
      </c>
      <c r="P24" s="13"/>
      <c r="Q24" s="6">
        <f t="shared" si="6"/>
        <v>67722</v>
      </c>
      <c r="R24" s="6">
        <f aca="true" t="shared" si="12" ref="R24:R31">ROUND(Q24/$Q$32*100,0)</f>
        <v>12</v>
      </c>
    </row>
    <row r="25" spans="1:18" ht="12.75">
      <c r="A25" s="5" t="s">
        <v>11</v>
      </c>
      <c r="B25" s="6">
        <v>18049</v>
      </c>
      <c r="C25" s="6">
        <f t="shared" si="7"/>
        <v>9</v>
      </c>
      <c r="D25" s="7"/>
      <c r="E25" s="6">
        <v>24505</v>
      </c>
      <c r="F25" s="6">
        <f t="shared" si="8"/>
        <v>12</v>
      </c>
      <c r="G25" s="7"/>
      <c r="H25" s="6">
        <v>9220</v>
      </c>
      <c r="I25" s="6">
        <f t="shared" si="9"/>
        <v>7</v>
      </c>
      <c r="J25" s="7"/>
      <c r="K25" s="6">
        <v>1636</v>
      </c>
      <c r="L25" s="6">
        <f t="shared" si="10"/>
        <v>4</v>
      </c>
      <c r="M25" s="7"/>
      <c r="N25" s="6">
        <v>105</v>
      </c>
      <c r="O25" s="6">
        <f t="shared" si="11"/>
        <v>1</v>
      </c>
      <c r="P25" s="13"/>
      <c r="Q25" s="6">
        <f t="shared" si="6"/>
        <v>53515</v>
      </c>
      <c r="R25" s="6">
        <f t="shared" si="12"/>
        <v>9</v>
      </c>
    </row>
    <row r="26" spans="1:18" ht="12.75">
      <c r="A26" s="5" t="s">
        <v>12</v>
      </c>
      <c r="B26" s="6">
        <v>9681</v>
      </c>
      <c r="C26" s="6">
        <f t="shared" si="7"/>
        <v>5</v>
      </c>
      <c r="D26" s="7"/>
      <c r="E26" s="6">
        <v>18193</v>
      </c>
      <c r="F26" s="6">
        <f t="shared" si="8"/>
        <v>9</v>
      </c>
      <c r="G26" s="7"/>
      <c r="H26" s="6">
        <v>6569</v>
      </c>
      <c r="I26" s="6">
        <f t="shared" si="9"/>
        <v>5</v>
      </c>
      <c r="J26" s="7"/>
      <c r="K26" s="6">
        <v>1056</v>
      </c>
      <c r="L26" s="50">
        <v>2</v>
      </c>
      <c r="M26" s="7"/>
      <c r="N26" s="6">
        <v>68</v>
      </c>
      <c r="O26" s="6">
        <f t="shared" si="11"/>
        <v>1</v>
      </c>
      <c r="P26" s="13"/>
      <c r="Q26" s="6">
        <f t="shared" si="6"/>
        <v>35567</v>
      </c>
      <c r="R26" s="6">
        <f t="shared" si="12"/>
        <v>6</v>
      </c>
    </row>
    <row r="27" spans="1:18" ht="12.75">
      <c r="A27" s="5" t="s">
        <v>13</v>
      </c>
      <c r="B27" s="6">
        <v>3400</v>
      </c>
      <c r="C27" s="6">
        <f t="shared" si="7"/>
        <v>2</v>
      </c>
      <c r="D27" s="7"/>
      <c r="E27" s="6">
        <v>10937</v>
      </c>
      <c r="F27" s="6">
        <f t="shared" si="8"/>
        <v>6</v>
      </c>
      <c r="G27" s="7"/>
      <c r="H27" s="6">
        <v>4621</v>
      </c>
      <c r="I27" s="6">
        <f t="shared" si="9"/>
        <v>3</v>
      </c>
      <c r="J27" s="7"/>
      <c r="K27" s="6">
        <v>679</v>
      </c>
      <c r="L27" s="6">
        <f t="shared" si="10"/>
        <v>2</v>
      </c>
      <c r="M27" s="7"/>
      <c r="N27" s="6">
        <v>35</v>
      </c>
      <c r="O27" s="6">
        <f t="shared" si="11"/>
        <v>0</v>
      </c>
      <c r="P27" s="13"/>
      <c r="Q27" s="6">
        <f t="shared" si="6"/>
        <v>19672</v>
      </c>
      <c r="R27" s="6">
        <f t="shared" si="12"/>
        <v>3</v>
      </c>
    </row>
    <row r="28" spans="1:18" ht="12.75">
      <c r="A28" s="5" t="s">
        <v>14</v>
      </c>
      <c r="B28" s="6">
        <v>1283</v>
      </c>
      <c r="C28" s="6">
        <f t="shared" si="7"/>
        <v>1</v>
      </c>
      <c r="D28" s="7"/>
      <c r="E28" s="6">
        <v>5920</v>
      </c>
      <c r="F28" s="6">
        <f t="shared" si="8"/>
        <v>3</v>
      </c>
      <c r="G28" s="7"/>
      <c r="H28" s="6">
        <v>3167</v>
      </c>
      <c r="I28" s="6">
        <f t="shared" si="9"/>
        <v>2</v>
      </c>
      <c r="J28" s="7"/>
      <c r="K28" s="6">
        <v>467</v>
      </c>
      <c r="L28" s="6">
        <f t="shared" si="10"/>
        <v>1</v>
      </c>
      <c r="M28" s="7"/>
      <c r="N28" s="6">
        <v>17</v>
      </c>
      <c r="O28" s="6">
        <f t="shared" si="11"/>
        <v>0</v>
      </c>
      <c r="P28" s="13"/>
      <c r="Q28" s="6">
        <f t="shared" si="6"/>
        <v>10854</v>
      </c>
      <c r="R28" s="6">
        <f t="shared" si="12"/>
        <v>2</v>
      </c>
    </row>
    <row r="29" spans="1:18" ht="12.75">
      <c r="A29" s="5" t="s">
        <v>15</v>
      </c>
      <c r="B29" s="6">
        <v>1161</v>
      </c>
      <c r="C29" s="6">
        <f t="shared" si="7"/>
        <v>1</v>
      </c>
      <c r="D29" s="7"/>
      <c r="E29" s="6">
        <v>4756</v>
      </c>
      <c r="F29" s="6">
        <f t="shared" si="8"/>
        <v>2</v>
      </c>
      <c r="G29" s="7"/>
      <c r="H29" s="6">
        <v>3172</v>
      </c>
      <c r="I29" s="6">
        <f t="shared" si="9"/>
        <v>2</v>
      </c>
      <c r="J29" s="7"/>
      <c r="K29" s="6">
        <v>438</v>
      </c>
      <c r="L29" s="6">
        <f t="shared" si="10"/>
        <v>1</v>
      </c>
      <c r="M29" s="7"/>
      <c r="N29" s="6">
        <v>23</v>
      </c>
      <c r="O29" s="6">
        <f t="shared" si="11"/>
        <v>0</v>
      </c>
      <c r="P29" s="13"/>
      <c r="Q29" s="6">
        <f t="shared" si="6"/>
        <v>9550</v>
      </c>
      <c r="R29" s="6">
        <f t="shared" si="12"/>
        <v>2</v>
      </c>
    </row>
    <row r="30" spans="1:18" ht="12.75">
      <c r="A30" s="5" t="s">
        <v>16</v>
      </c>
      <c r="B30" s="6">
        <v>1010</v>
      </c>
      <c r="C30" s="50">
        <v>0</v>
      </c>
      <c r="D30" s="7"/>
      <c r="E30" s="6">
        <v>3359</v>
      </c>
      <c r="F30" s="6">
        <f t="shared" si="8"/>
        <v>2</v>
      </c>
      <c r="G30" s="7"/>
      <c r="H30" s="6">
        <v>2165</v>
      </c>
      <c r="I30" s="6">
        <f t="shared" si="9"/>
        <v>2</v>
      </c>
      <c r="J30" s="7"/>
      <c r="K30" s="6">
        <v>304</v>
      </c>
      <c r="L30" s="6">
        <f t="shared" si="10"/>
        <v>1</v>
      </c>
      <c r="M30" s="7"/>
      <c r="N30" s="6">
        <v>15</v>
      </c>
      <c r="O30" s="6">
        <f t="shared" si="11"/>
        <v>0</v>
      </c>
      <c r="P30" s="13"/>
      <c r="Q30" s="6">
        <f t="shared" si="6"/>
        <v>6853</v>
      </c>
      <c r="R30" s="6">
        <f t="shared" si="12"/>
        <v>1</v>
      </c>
    </row>
    <row r="31" spans="1:18" ht="12.75">
      <c r="A31" s="5" t="s">
        <v>17</v>
      </c>
      <c r="B31" s="6">
        <v>22</v>
      </c>
      <c r="C31" s="6">
        <f t="shared" si="7"/>
        <v>0</v>
      </c>
      <c r="D31" s="7"/>
      <c r="E31" s="6">
        <v>199</v>
      </c>
      <c r="F31" s="6">
        <f t="shared" si="8"/>
        <v>0</v>
      </c>
      <c r="G31" s="7"/>
      <c r="H31" s="6">
        <v>123</v>
      </c>
      <c r="I31" s="6">
        <f t="shared" si="9"/>
        <v>0</v>
      </c>
      <c r="J31" s="7"/>
      <c r="K31" s="6">
        <v>24</v>
      </c>
      <c r="L31" s="6">
        <f t="shared" si="10"/>
        <v>0</v>
      </c>
      <c r="M31" s="7"/>
      <c r="N31" s="6">
        <v>0</v>
      </c>
      <c r="O31" s="6">
        <f t="shared" si="11"/>
        <v>0</v>
      </c>
      <c r="P31" s="13"/>
      <c r="Q31" s="6">
        <f t="shared" si="6"/>
        <v>368</v>
      </c>
      <c r="R31" s="6">
        <f t="shared" si="12"/>
        <v>0</v>
      </c>
    </row>
    <row r="32" spans="1:18" ht="15.75" customHeight="1">
      <c r="A32" s="32" t="s">
        <v>2</v>
      </c>
      <c r="B32" s="33">
        <f>SUM(B21:B31)</f>
        <v>193502</v>
      </c>
      <c r="C32" s="34">
        <f>SUM(C21:C31)</f>
        <v>100</v>
      </c>
      <c r="D32" s="35"/>
      <c r="E32" s="33">
        <f>SUM(E21:E31)</f>
        <v>196672</v>
      </c>
      <c r="F32" s="34">
        <f>SUM(F21:F31)</f>
        <v>100</v>
      </c>
      <c r="G32" s="35"/>
      <c r="H32" s="33">
        <f>SUM(H21:H31)</f>
        <v>134322</v>
      </c>
      <c r="I32" s="34">
        <f>SUM(I21:I31)</f>
        <v>100</v>
      </c>
      <c r="J32" s="35"/>
      <c r="K32" s="33">
        <f>SUM(K21:K31)</f>
        <v>42150</v>
      </c>
      <c r="L32" s="34">
        <f>SUM(L21:L31)</f>
        <v>100</v>
      </c>
      <c r="M32" s="35"/>
      <c r="N32" s="33">
        <f>SUM(N21:N31)</f>
        <v>9926</v>
      </c>
      <c r="O32" s="34">
        <f>SUM(O21:O31)</f>
        <v>100</v>
      </c>
      <c r="P32" s="35"/>
      <c r="Q32" s="33">
        <f>SUM(Q21:Q31)</f>
        <v>576572</v>
      </c>
      <c r="R32" s="34">
        <f>SUM(R21:R31)</f>
        <v>100</v>
      </c>
    </row>
    <row r="33" spans="1:18" ht="15.75" customHeight="1">
      <c r="A33" s="28"/>
      <c r="B33" s="29"/>
      <c r="C33" s="30"/>
      <c r="D33" s="13"/>
      <c r="E33" s="29"/>
      <c r="F33" s="30"/>
      <c r="G33" s="13"/>
      <c r="H33" s="29"/>
      <c r="I33" s="30"/>
      <c r="J33" s="13"/>
      <c r="K33" s="29"/>
      <c r="L33" s="30"/>
      <c r="M33" s="13"/>
      <c r="N33" s="29"/>
      <c r="O33" s="30"/>
      <c r="P33" s="13"/>
      <c r="Q33" s="29"/>
      <c r="R33" s="30"/>
    </row>
    <row r="34" spans="1:18" ht="20.25" customHeight="1">
      <c r="A34" s="31" t="s">
        <v>2</v>
      </c>
      <c r="B34" s="29"/>
      <c r="C34" s="6"/>
      <c r="D34" s="13"/>
      <c r="E34" s="29"/>
      <c r="F34" s="6"/>
      <c r="G34" s="13"/>
      <c r="H34" s="29"/>
      <c r="I34" s="6"/>
      <c r="J34" s="13"/>
      <c r="K34" s="29"/>
      <c r="L34" s="6"/>
      <c r="M34" s="13"/>
      <c r="N34" s="29"/>
      <c r="O34" s="6"/>
      <c r="P34" s="13"/>
      <c r="Q34" s="29"/>
      <c r="R34" s="6"/>
    </row>
    <row r="35" spans="1:18" ht="12.75">
      <c r="A35" s="5" t="s">
        <v>7</v>
      </c>
      <c r="B35" s="6">
        <v>134095</v>
      </c>
      <c r="C35" s="6">
        <v>29</v>
      </c>
      <c r="D35" s="7"/>
      <c r="E35" s="6">
        <v>82896</v>
      </c>
      <c r="F35" s="6">
        <f>ROUND(E35/$E$45*100,0)</f>
        <v>18</v>
      </c>
      <c r="G35" s="7"/>
      <c r="H35" s="6">
        <v>140345</v>
      </c>
      <c r="I35" s="6">
        <f aca="true" t="shared" si="13" ref="I35:I44">ROUND(H35/$H$45*100,0)</f>
        <v>41</v>
      </c>
      <c r="J35" s="7"/>
      <c r="K35" s="6">
        <v>59877</v>
      </c>
      <c r="L35" s="6">
        <f aca="true" t="shared" si="14" ref="L35:L44">ROUND(K35/$K$45*100,0)</f>
        <v>50</v>
      </c>
      <c r="M35" s="7"/>
      <c r="N35" s="6">
        <v>17284</v>
      </c>
      <c r="O35" s="6">
        <f aca="true" t="shared" si="15" ref="O35:O44">ROUND(N35/$N$45*100,0)</f>
        <v>76</v>
      </c>
      <c r="P35" s="13"/>
      <c r="Q35" s="6">
        <v>434497</v>
      </c>
      <c r="R35" s="6">
        <f>ROUND(Q35/$Q$45*100,0)</f>
        <v>31</v>
      </c>
    </row>
    <row r="36" spans="1:18" ht="12.75">
      <c r="A36" s="5" t="s">
        <v>8</v>
      </c>
      <c r="B36" s="6">
        <v>100092</v>
      </c>
      <c r="C36" s="6">
        <f aca="true" t="shared" si="16" ref="C36:C44">ROUND(B36/$B$45*100,0)</f>
        <v>22</v>
      </c>
      <c r="D36" s="7"/>
      <c r="E36" s="6">
        <v>74036</v>
      </c>
      <c r="F36" s="6">
        <f>ROUND(E36/$E$45*100,0)</f>
        <v>16</v>
      </c>
      <c r="G36" s="7"/>
      <c r="H36" s="6">
        <v>59304</v>
      </c>
      <c r="I36" s="6">
        <f t="shared" si="13"/>
        <v>17</v>
      </c>
      <c r="J36" s="7"/>
      <c r="K36" s="6">
        <v>25659</v>
      </c>
      <c r="L36" s="6">
        <f t="shared" si="14"/>
        <v>22</v>
      </c>
      <c r="M36" s="7"/>
      <c r="N36" s="6">
        <v>2728</v>
      </c>
      <c r="O36" s="6">
        <f t="shared" si="15"/>
        <v>12</v>
      </c>
      <c r="P36" s="13"/>
      <c r="Q36" s="6">
        <v>261819</v>
      </c>
      <c r="R36" s="6">
        <f>ROUND(Q36/$Q$45*100,0)</f>
        <v>19</v>
      </c>
    </row>
    <row r="37" spans="1:18" ht="12.75">
      <c r="A37" s="5" t="s">
        <v>9</v>
      </c>
      <c r="B37" s="6">
        <v>74644</v>
      </c>
      <c r="C37" s="6">
        <f t="shared" si="16"/>
        <v>16</v>
      </c>
      <c r="D37" s="7"/>
      <c r="E37" s="6">
        <v>77526</v>
      </c>
      <c r="F37" s="6">
        <v>16</v>
      </c>
      <c r="G37" s="7"/>
      <c r="H37" s="6">
        <v>42147</v>
      </c>
      <c r="I37" s="6">
        <f t="shared" si="13"/>
        <v>12</v>
      </c>
      <c r="J37" s="7"/>
      <c r="K37" s="6">
        <v>13597</v>
      </c>
      <c r="L37" s="6">
        <f t="shared" si="14"/>
        <v>11</v>
      </c>
      <c r="M37" s="7"/>
      <c r="N37" s="6">
        <v>1169</v>
      </c>
      <c r="O37" s="6">
        <f t="shared" si="15"/>
        <v>5</v>
      </c>
      <c r="P37" s="13"/>
      <c r="Q37" s="6">
        <v>209083</v>
      </c>
      <c r="R37" s="6">
        <f>ROUND(Q37/$Q$45*100,0)</f>
        <v>15</v>
      </c>
    </row>
    <row r="38" spans="1:18" ht="12.75">
      <c r="A38" s="5" t="s">
        <v>10</v>
      </c>
      <c r="B38" s="6">
        <v>62495</v>
      </c>
      <c r="C38" s="6">
        <f t="shared" si="16"/>
        <v>14</v>
      </c>
      <c r="D38" s="7"/>
      <c r="E38" s="6">
        <v>73219</v>
      </c>
      <c r="F38" s="6">
        <f>ROUND(E38/$E$45*100,0)</f>
        <v>16</v>
      </c>
      <c r="G38" s="7"/>
      <c r="H38" s="6">
        <v>32577</v>
      </c>
      <c r="I38" s="6">
        <f t="shared" si="13"/>
        <v>10</v>
      </c>
      <c r="J38" s="7"/>
      <c r="K38" s="6">
        <v>7852</v>
      </c>
      <c r="L38" s="6">
        <f t="shared" si="14"/>
        <v>7</v>
      </c>
      <c r="M38" s="7"/>
      <c r="N38" s="6">
        <v>608</v>
      </c>
      <c r="O38" s="6">
        <f t="shared" si="15"/>
        <v>3</v>
      </c>
      <c r="P38" s="13"/>
      <c r="Q38" s="6">
        <v>176751</v>
      </c>
      <c r="R38" s="6">
        <v>12</v>
      </c>
    </row>
    <row r="39" spans="1:18" ht="12.75">
      <c r="A39" s="5" t="s">
        <v>11</v>
      </c>
      <c r="B39" s="6">
        <v>41782</v>
      </c>
      <c r="C39" s="6">
        <f t="shared" si="16"/>
        <v>9</v>
      </c>
      <c r="D39" s="7"/>
      <c r="E39" s="6">
        <v>57860</v>
      </c>
      <c r="F39" s="6">
        <f>ROUND(E39/$E$45*100,0)</f>
        <v>12</v>
      </c>
      <c r="G39" s="7"/>
      <c r="H39" s="6">
        <v>23485</v>
      </c>
      <c r="I39" s="6">
        <f t="shared" si="13"/>
        <v>7</v>
      </c>
      <c r="J39" s="7"/>
      <c r="K39" s="6">
        <v>4727</v>
      </c>
      <c r="L39" s="6">
        <f t="shared" si="14"/>
        <v>4</v>
      </c>
      <c r="M39" s="7"/>
      <c r="N39" s="6">
        <v>388</v>
      </c>
      <c r="O39" s="6">
        <f t="shared" si="15"/>
        <v>2</v>
      </c>
      <c r="P39" s="13"/>
      <c r="Q39" s="6">
        <v>128242</v>
      </c>
      <c r="R39" s="6">
        <f aca="true" t="shared" si="17" ref="R39:R44">ROUND(Q39/$Q$45*100,0)</f>
        <v>9</v>
      </c>
    </row>
    <row r="40" spans="1:18" ht="12.75">
      <c r="A40" s="5" t="s">
        <v>12</v>
      </c>
      <c r="B40" s="6">
        <v>22562</v>
      </c>
      <c r="C40" s="6">
        <f t="shared" si="16"/>
        <v>5</v>
      </c>
      <c r="D40" s="7"/>
      <c r="E40" s="6">
        <v>41857</v>
      </c>
      <c r="F40" s="6">
        <f>ROUND(E40/$E$45*100,0)</f>
        <v>9</v>
      </c>
      <c r="G40" s="7"/>
      <c r="H40" s="6">
        <v>15847</v>
      </c>
      <c r="I40" s="6">
        <f t="shared" si="13"/>
        <v>5</v>
      </c>
      <c r="J40" s="7"/>
      <c r="K40" s="6">
        <v>2832</v>
      </c>
      <c r="L40" s="6">
        <f t="shared" si="14"/>
        <v>2</v>
      </c>
      <c r="M40" s="7"/>
      <c r="N40" s="6">
        <v>204</v>
      </c>
      <c r="O40" s="6">
        <f t="shared" si="15"/>
        <v>1</v>
      </c>
      <c r="P40" s="13"/>
      <c r="Q40" s="6">
        <v>83302</v>
      </c>
      <c r="R40" s="6">
        <f t="shared" si="17"/>
        <v>6</v>
      </c>
    </row>
    <row r="41" spans="1:18" ht="12.75">
      <c r="A41" s="5" t="s">
        <v>13</v>
      </c>
      <c r="B41" s="6">
        <v>8540</v>
      </c>
      <c r="C41" s="6">
        <f t="shared" si="16"/>
        <v>2</v>
      </c>
      <c r="D41" s="7"/>
      <c r="E41" s="6">
        <v>26214</v>
      </c>
      <c r="F41" s="6">
        <f>ROUND(E41/$E$45*100,0)</f>
        <v>6</v>
      </c>
      <c r="G41" s="7"/>
      <c r="H41" s="6">
        <v>10689</v>
      </c>
      <c r="I41" s="6">
        <f t="shared" si="13"/>
        <v>3</v>
      </c>
      <c r="J41" s="7"/>
      <c r="K41" s="6">
        <v>1729</v>
      </c>
      <c r="L41" s="6">
        <f t="shared" si="14"/>
        <v>1</v>
      </c>
      <c r="M41" s="7"/>
      <c r="N41" s="6">
        <v>122</v>
      </c>
      <c r="O41" s="6">
        <f t="shared" si="15"/>
        <v>1</v>
      </c>
      <c r="P41" s="13"/>
      <c r="Q41" s="6">
        <v>47294</v>
      </c>
      <c r="R41" s="6">
        <f t="shared" si="17"/>
        <v>3</v>
      </c>
    </row>
    <row r="42" spans="1:18" ht="12.75">
      <c r="A42" s="5" t="s">
        <v>14</v>
      </c>
      <c r="B42" s="6">
        <v>3431</v>
      </c>
      <c r="C42" s="6">
        <f t="shared" si="16"/>
        <v>1</v>
      </c>
      <c r="D42" s="7"/>
      <c r="E42" s="6">
        <v>14459</v>
      </c>
      <c r="F42" s="6">
        <f>ROUND(E42/$E$45*100,0)</f>
        <v>3</v>
      </c>
      <c r="G42" s="7"/>
      <c r="H42" s="6">
        <v>7009</v>
      </c>
      <c r="I42" s="6">
        <f t="shared" si="13"/>
        <v>2</v>
      </c>
      <c r="J42" s="7"/>
      <c r="K42" s="6">
        <v>1085</v>
      </c>
      <c r="L42" s="6">
        <f t="shared" si="14"/>
        <v>1</v>
      </c>
      <c r="M42" s="7"/>
      <c r="N42" s="6">
        <v>71</v>
      </c>
      <c r="O42" s="6">
        <f t="shared" si="15"/>
        <v>0</v>
      </c>
      <c r="P42" s="13"/>
      <c r="Q42" s="6">
        <v>26055</v>
      </c>
      <c r="R42" s="6">
        <f t="shared" si="17"/>
        <v>2</v>
      </c>
    </row>
    <row r="43" spans="1:18" ht="12.75">
      <c r="A43" s="5" t="s">
        <v>15</v>
      </c>
      <c r="B43" s="6">
        <v>3118</v>
      </c>
      <c r="C43" s="6">
        <f t="shared" si="16"/>
        <v>1</v>
      </c>
      <c r="D43" s="7"/>
      <c r="E43" s="6">
        <v>11703</v>
      </c>
      <c r="F43" s="6">
        <v>2</v>
      </c>
      <c r="G43" s="7"/>
      <c r="H43" s="6">
        <v>6769</v>
      </c>
      <c r="I43" s="6">
        <f t="shared" si="13"/>
        <v>2</v>
      </c>
      <c r="J43" s="7"/>
      <c r="K43" s="6">
        <v>1003</v>
      </c>
      <c r="L43" s="6">
        <f t="shared" si="14"/>
        <v>1</v>
      </c>
      <c r="M43" s="7"/>
      <c r="N43" s="6">
        <v>65</v>
      </c>
      <c r="O43" s="6">
        <f t="shared" si="15"/>
        <v>0</v>
      </c>
      <c r="P43" s="13"/>
      <c r="Q43" s="6">
        <v>22658</v>
      </c>
      <c r="R43" s="6">
        <f t="shared" si="17"/>
        <v>2</v>
      </c>
    </row>
    <row r="44" spans="1:18" ht="12.75">
      <c r="A44" s="5" t="s">
        <v>86</v>
      </c>
      <c r="B44" s="6">
        <v>2711</v>
      </c>
      <c r="C44" s="6">
        <f t="shared" si="16"/>
        <v>1</v>
      </c>
      <c r="D44" s="7"/>
      <c r="E44" s="6">
        <v>8083</v>
      </c>
      <c r="F44" s="6">
        <f>ROUND(E44/$E$45*100,0)</f>
        <v>2</v>
      </c>
      <c r="G44" s="7"/>
      <c r="H44" s="6">
        <v>4347</v>
      </c>
      <c r="I44" s="6">
        <f t="shared" si="13"/>
        <v>1</v>
      </c>
      <c r="J44" s="7"/>
      <c r="K44" s="6">
        <v>604</v>
      </c>
      <c r="L44" s="6">
        <f t="shared" si="14"/>
        <v>1</v>
      </c>
      <c r="M44" s="7"/>
      <c r="N44" s="6">
        <v>44</v>
      </c>
      <c r="O44" s="6">
        <f t="shared" si="15"/>
        <v>0</v>
      </c>
      <c r="P44" s="13"/>
      <c r="Q44" s="6">
        <v>15789</v>
      </c>
      <c r="R44" s="6">
        <f t="shared" si="17"/>
        <v>1</v>
      </c>
    </row>
    <row r="45" spans="1:18" ht="15.75" customHeight="1">
      <c r="A45" s="8" t="s">
        <v>2</v>
      </c>
      <c r="B45" s="9">
        <f>SUM(B35:B44)</f>
        <v>453470</v>
      </c>
      <c r="C45" s="10">
        <f>SUM(C35:C44)</f>
        <v>100</v>
      </c>
      <c r="D45" s="3"/>
      <c r="E45" s="9">
        <f>SUM(E35:E44)</f>
        <v>467853</v>
      </c>
      <c r="F45" s="10">
        <f>SUM(F35:F44)</f>
        <v>100</v>
      </c>
      <c r="G45" s="3"/>
      <c r="H45" s="9">
        <f>SUM(H35:H44)</f>
        <v>342519</v>
      </c>
      <c r="I45" s="10">
        <f>SUM(I35:I44)</f>
        <v>100</v>
      </c>
      <c r="J45" s="3"/>
      <c r="K45" s="9">
        <f>SUM(K35:K44)</f>
        <v>118965</v>
      </c>
      <c r="L45" s="10">
        <f>SUM(L35:L44)</f>
        <v>100</v>
      </c>
      <c r="M45" s="3"/>
      <c r="N45" s="9">
        <f>SUM(N35:N44)</f>
        <v>22683</v>
      </c>
      <c r="O45" s="10">
        <f>SUM(O35:O44)</f>
        <v>100</v>
      </c>
      <c r="P45" s="3"/>
      <c r="Q45" s="9">
        <f>SUM(Q35:Q44)</f>
        <v>1405490</v>
      </c>
      <c r="R45" s="10">
        <f>SUM(R35:R44)</f>
        <v>100</v>
      </c>
    </row>
    <row r="46" spans="1:2" ht="27" customHeight="1">
      <c r="A46" s="53"/>
      <c r="B46" s="53"/>
    </row>
    <row r="47" spans="1:16" ht="12.75">
      <c r="A47" s="91" t="s">
        <v>83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</sheetData>
  <mergeCells count="11">
    <mergeCell ref="A1:R1"/>
    <mergeCell ref="A3:R3"/>
    <mergeCell ref="B4:O4"/>
    <mergeCell ref="Q4:R4"/>
    <mergeCell ref="A47:P47"/>
    <mergeCell ref="N5:O5"/>
    <mergeCell ref="Q5:R5"/>
    <mergeCell ref="B5:C5"/>
    <mergeCell ref="E5:F5"/>
    <mergeCell ref="H5:I5"/>
    <mergeCell ref="K5:L5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:K1"/>
    </sheetView>
  </sheetViews>
  <sheetFormatPr defaultColWidth="9.140625" defaultRowHeight="12.75"/>
  <cols>
    <col min="1" max="1" width="21.421875" style="0" customWidth="1"/>
    <col min="2" max="2" width="8.140625" style="0" customWidth="1"/>
    <col min="3" max="3" width="7.7109375" style="0" customWidth="1"/>
    <col min="4" max="4" width="3.7109375" style="0" customWidth="1"/>
    <col min="5" max="5" width="2.7109375" style="0" customWidth="1"/>
    <col min="6" max="6" width="7.7109375" style="0" customWidth="1"/>
    <col min="7" max="7" width="3.7109375" style="0" customWidth="1"/>
    <col min="8" max="8" width="2.7109375" style="0" customWidth="1"/>
    <col min="9" max="9" width="7.7109375" style="0" customWidth="1"/>
    <col min="10" max="10" width="3.8515625" style="0" customWidth="1"/>
    <col min="11" max="11" width="10.28125" style="0" customWidth="1"/>
  </cols>
  <sheetData>
    <row r="1" spans="1:11" ht="28.5" customHeight="1">
      <c r="A1" s="101" t="s">
        <v>90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0" ht="12.75">
      <c r="A2" s="15"/>
      <c r="B2" s="16"/>
      <c r="C2" s="16"/>
      <c r="D2" s="16"/>
      <c r="E2" s="16"/>
      <c r="F2" s="16"/>
      <c r="G2" s="16"/>
      <c r="H2" s="16"/>
      <c r="I2" s="16"/>
      <c r="J2" s="1"/>
    </row>
    <row r="3" spans="1:11" ht="27" customHeight="1">
      <c r="A3" s="74" t="s">
        <v>92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0" ht="15.75" customHeight="1">
      <c r="A4" s="11" t="s">
        <v>91</v>
      </c>
      <c r="B4" s="37"/>
      <c r="C4" s="22" t="s">
        <v>1</v>
      </c>
      <c r="D4" s="22"/>
      <c r="E4" s="11"/>
      <c r="F4" s="22" t="s">
        <v>0</v>
      </c>
      <c r="G4" s="22"/>
      <c r="H4" s="11"/>
      <c r="I4" s="22" t="s">
        <v>2</v>
      </c>
      <c r="J4" s="22"/>
    </row>
    <row r="5" spans="1:10" ht="15.75" customHeight="1">
      <c r="A5" s="3"/>
      <c r="B5" s="43"/>
      <c r="C5" s="4" t="s">
        <v>3</v>
      </c>
      <c r="D5" s="4" t="s">
        <v>4</v>
      </c>
      <c r="E5" s="4"/>
      <c r="F5" s="4" t="s">
        <v>3</v>
      </c>
      <c r="G5" s="4" t="s">
        <v>4</v>
      </c>
      <c r="H5" s="4"/>
      <c r="I5" s="4" t="s">
        <v>3</v>
      </c>
      <c r="J5" s="4" t="s">
        <v>4</v>
      </c>
    </row>
    <row r="6" spans="1:10" ht="20.25" customHeight="1">
      <c r="A6" s="99" t="s">
        <v>44</v>
      </c>
      <c r="B6" s="100"/>
      <c r="C6" s="6"/>
      <c r="D6" s="24"/>
      <c r="E6" s="6"/>
      <c r="F6" s="6"/>
      <c r="G6" s="24"/>
      <c r="H6" s="6"/>
      <c r="I6" s="6"/>
      <c r="J6" s="24"/>
    </row>
    <row r="7" spans="1:10" ht="15.75" customHeight="1">
      <c r="A7" s="46" t="s">
        <v>45</v>
      </c>
      <c r="B7" s="2"/>
      <c r="C7" s="6">
        <v>16648</v>
      </c>
      <c r="D7" s="6">
        <f>ROUND(C7/$C$22*100,0)</f>
        <v>2</v>
      </c>
      <c r="E7" s="6"/>
      <c r="F7" s="6">
        <v>18698</v>
      </c>
      <c r="G7" s="6">
        <f>ROUND(F7/$F$22*100,0)</f>
        <v>4</v>
      </c>
      <c r="H7" s="6"/>
      <c r="I7" s="29">
        <f aca="true" t="shared" si="0" ref="I7:I21">C7+F7</f>
        <v>35346</v>
      </c>
      <c r="J7" s="6">
        <f>ROUND(I7/$I$22*100,0)</f>
        <v>3</v>
      </c>
    </row>
    <row r="8" spans="1:10" ht="12.75">
      <c r="A8" s="47" t="s">
        <v>46</v>
      </c>
      <c r="B8" s="2"/>
      <c r="C8" s="6">
        <v>11346</v>
      </c>
      <c r="D8" s="6">
        <f>ROUND(C8/$C$22*100,0)</f>
        <v>2</v>
      </c>
      <c r="E8" s="6"/>
      <c r="F8" s="6">
        <v>9642</v>
      </c>
      <c r="G8" s="6">
        <f>ROUND(F8/$F$22*100,0)</f>
        <v>2</v>
      </c>
      <c r="H8" s="6"/>
      <c r="I8" s="29">
        <f t="shared" si="0"/>
        <v>20988</v>
      </c>
      <c r="J8" s="6">
        <f>ROUND(I8/$I$22*100,0)</f>
        <v>2</v>
      </c>
    </row>
    <row r="9" spans="1:10" ht="12.75">
      <c r="A9" s="47" t="s">
        <v>47</v>
      </c>
      <c r="B9" s="2"/>
      <c r="C9" s="6">
        <v>8885</v>
      </c>
      <c r="D9" s="6">
        <f aca="true" t="shared" si="1" ref="D9:D21">ROUND(C9/$C$22*100,0)</f>
        <v>1</v>
      </c>
      <c r="E9" s="6"/>
      <c r="F9" s="6">
        <v>6430</v>
      </c>
      <c r="G9" s="6">
        <f aca="true" t="shared" si="2" ref="G9:G21">ROUND(F9/$F$22*100,0)</f>
        <v>1</v>
      </c>
      <c r="H9" s="6"/>
      <c r="I9" s="29">
        <f t="shared" si="0"/>
        <v>15315</v>
      </c>
      <c r="J9" s="6">
        <f aca="true" t="shared" si="3" ref="J9:J21">ROUND(I9/$I$22*100,0)</f>
        <v>1</v>
      </c>
    </row>
    <row r="10" spans="1:10" ht="12.75">
      <c r="A10" s="47" t="s">
        <v>48</v>
      </c>
      <c r="B10" s="2"/>
      <c r="C10" s="6">
        <v>23684</v>
      </c>
      <c r="D10" s="6">
        <f t="shared" si="1"/>
        <v>3</v>
      </c>
      <c r="E10" s="6"/>
      <c r="F10" s="6">
        <v>13680</v>
      </c>
      <c r="G10" s="6">
        <f t="shared" si="2"/>
        <v>3</v>
      </c>
      <c r="H10" s="6"/>
      <c r="I10" s="29">
        <f t="shared" si="0"/>
        <v>37364</v>
      </c>
      <c r="J10" s="6">
        <f t="shared" si="3"/>
        <v>3</v>
      </c>
    </row>
    <row r="11" spans="1:10" ht="12.75">
      <c r="A11" s="47" t="s">
        <v>49</v>
      </c>
      <c r="B11" s="2"/>
      <c r="C11" s="6">
        <v>45112</v>
      </c>
      <c r="D11" s="6">
        <f t="shared" si="1"/>
        <v>6</v>
      </c>
      <c r="E11" s="6"/>
      <c r="F11" s="6">
        <v>22670</v>
      </c>
      <c r="G11" s="6">
        <f t="shared" si="2"/>
        <v>5</v>
      </c>
      <c r="H11" s="6"/>
      <c r="I11" s="29">
        <f t="shared" si="0"/>
        <v>67782</v>
      </c>
      <c r="J11" s="6">
        <f t="shared" si="3"/>
        <v>6</v>
      </c>
    </row>
    <row r="12" spans="1:10" ht="12.75">
      <c r="A12" s="47" t="s">
        <v>50</v>
      </c>
      <c r="B12" s="2"/>
      <c r="C12" s="6">
        <v>25354</v>
      </c>
      <c r="D12" s="6">
        <f t="shared" si="1"/>
        <v>4</v>
      </c>
      <c r="E12" s="6"/>
      <c r="F12" s="6">
        <v>13911</v>
      </c>
      <c r="G12" s="6">
        <f t="shared" si="2"/>
        <v>3</v>
      </c>
      <c r="H12" s="6"/>
      <c r="I12" s="29">
        <f t="shared" si="0"/>
        <v>39265</v>
      </c>
      <c r="J12" s="6">
        <f t="shared" si="3"/>
        <v>3</v>
      </c>
    </row>
    <row r="13" spans="1:10" ht="12.75">
      <c r="A13" s="47" t="s">
        <v>51</v>
      </c>
      <c r="B13" s="2"/>
      <c r="C13" s="6">
        <v>156126</v>
      </c>
      <c r="D13" s="6">
        <f t="shared" si="1"/>
        <v>22</v>
      </c>
      <c r="E13" s="6"/>
      <c r="F13" s="6">
        <v>111260</v>
      </c>
      <c r="G13" s="6">
        <f t="shared" si="2"/>
        <v>22</v>
      </c>
      <c r="H13" s="6"/>
      <c r="I13" s="29">
        <f t="shared" si="0"/>
        <v>267386</v>
      </c>
      <c r="J13" s="6">
        <f t="shared" si="3"/>
        <v>22</v>
      </c>
    </row>
    <row r="14" spans="1:10" ht="12.75">
      <c r="A14" s="47" t="s">
        <v>52</v>
      </c>
      <c r="B14" s="2"/>
      <c r="C14" s="6">
        <v>55029</v>
      </c>
      <c r="D14" s="6">
        <f t="shared" si="1"/>
        <v>8</v>
      </c>
      <c r="E14" s="6"/>
      <c r="F14" s="6">
        <v>31521</v>
      </c>
      <c r="G14" s="6">
        <f>ROUND(F14/$F$22*100,0)</f>
        <v>6</v>
      </c>
      <c r="H14" s="6"/>
      <c r="I14" s="29">
        <f t="shared" si="0"/>
        <v>86550</v>
      </c>
      <c r="J14" s="6">
        <f t="shared" si="3"/>
        <v>7</v>
      </c>
    </row>
    <row r="15" spans="1:10" ht="12.75">
      <c r="A15" s="47" t="s">
        <v>53</v>
      </c>
      <c r="B15" s="2"/>
      <c r="C15" s="6">
        <v>49102</v>
      </c>
      <c r="D15" s="6">
        <f t="shared" si="1"/>
        <v>7</v>
      </c>
      <c r="E15" s="6"/>
      <c r="F15" s="6">
        <v>28161</v>
      </c>
      <c r="G15" s="6">
        <f t="shared" si="2"/>
        <v>6</v>
      </c>
      <c r="H15" s="6"/>
      <c r="I15" s="29">
        <f t="shared" si="0"/>
        <v>77263</v>
      </c>
      <c r="J15" s="6">
        <f t="shared" si="3"/>
        <v>6</v>
      </c>
    </row>
    <row r="16" spans="1:10" ht="12.75">
      <c r="A16" s="47" t="s">
        <v>54</v>
      </c>
      <c r="B16" s="2"/>
      <c r="C16" s="6">
        <v>44436</v>
      </c>
      <c r="D16" s="6">
        <f t="shared" si="1"/>
        <v>6</v>
      </c>
      <c r="E16" s="6"/>
      <c r="F16" s="6">
        <v>24821</v>
      </c>
      <c r="G16" s="6">
        <f t="shared" si="2"/>
        <v>5</v>
      </c>
      <c r="H16" s="6"/>
      <c r="I16" s="29">
        <f t="shared" si="0"/>
        <v>69257</v>
      </c>
      <c r="J16" s="6">
        <f t="shared" si="3"/>
        <v>6</v>
      </c>
    </row>
    <row r="17" spans="1:10" ht="12.75">
      <c r="A17" s="47" t="s">
        <v>58</v>
      </c>
      <c r="B17" s="2"/>
      <c r="C17" s="6">
        <v>157163</v>
      </c>
      <c r="D17" s="6">
        <f t="shared" si="1"/>
        <v>22</v>
      </c>
      <c r="E17" s="6"/>
      <c r="F17" s="6">
        <v>96990</v>
      </c>
      <c r="G17" s="6">
        <f t="shared" si="2"/>
        <v>19</v>
      </c>
      <c r="H17" s="6"/>
      <c r="I17" s="29">
        <f t="shared" si="0"/>
        <v>254153</v>
      </c>
      <c r="J17" s="6">
        <f t="shared" si="3"/>
        <v>21</v>
      </c>
    </row>
    <row r="18" spans="1:10" ht="12.75">
      <c r="A18" s="47" t="s">
        <v>59</v>
      </c>
      <c r="B18" s="2"/>
      <c r="C18" s="6">
        <v>78132</v>
      </c>
      <c r="D18" s="6">
        <f t="shared" si="1"/>
        <v>11</v>
      </c>
      <c r="E18" s="6"/>
      <c r="F18" s="6">
        <v>60362</v>
      </c>
      <c r="G18" s="6">
        <f t="shared" si="2"/>
        <v>12</v>
      </c>
      <c r="H18" s="6"/>
      <c r="I18" s="29">
        <f t="shared" si="0"/>
        <v>138494</v>
      </c>
      <c r="J18" s="6">
        <f t="shared" si="3"/>
        <v>11</v>
      </c>
    </row>
    <row r="19" spans="1:10" ht="12.75">
      <c r="A19" s="47" t="s">
        <v>55</v>
      </c>
      <c r="B19" s="2"/>
      <c r="C19" s="6">
        <v>31188</v>
      </c>
      <c r="D19" s="6">
        <f t="shared" si="1"/>
        <v>4</v>
      </c>
      <c r="E19" s="6"/>
      <c r="F19" s="6">
        <v>35904</v>
      </c>
      <c r="G19" s="6">
        <f t="shared" si="2"/>
        <v>7</v>
      </c>
      <c r="H19" s="6"/>
      <c r="I19" s="29">
        <f t="shared" si="0"/>
        <v>67092</v>
      </c>
      <c r="J19" s="6">
        <f t="shared" si="3"/>
        <v>6</v>
      </c>
    </row>
    <row r="20" spans="1:10" ht="12.75">
      <c r="A20" s="47" t="s">
        <v>56</v>
      </c>
      <c r="B20" s="2"/>
      <c r="C20" s="6">
        <v>15697</v>
      </c>
      <c r="D20" s="6">
        <f t="shared" si="1"/>
        <v>2</v>
      </c>
      <c r="E20" s="6"/>
      <c r="F20" s="6">
        <v>23666</v>
      </c>
      <c r="G20" s="6">
        <f t="shared" si="2"/>
        <v>5</v>
      </c>
      <c r="H20" s="6"/>
      <c r="I20" s="29">
        <f t="shared" si="0"/>
        <v>39363</v>
      </c>
      <c r="J20" s="6">
        <f t="shared" si="3"/>
        <v>3</v>
      </c>
    </row>
    <row r="21" spans="1:10" ht="12.75">
      <c r="A21" s="47" t="s">
        <v>57</v>
      </c>
      <c r="B21" s="2"/>
      <c r="C21" s="6">
        <v>561</v>
      </c>
      <c r="D21" s="6">
        <f t="shared" si="1"/>
        <v>0</v>
      </c>
      <c r="E21" s="6"/>
      <c r="F21" s="6">
        <v>1223</v>
      </c>
      <c r="G21" s="6">
        <f t="shared" si="2"/>
        <v>0</v>
      </c>
      <c r="H21" s="6"/>
      <c r="I21" s="29">
        <f t="shared" si="0"/>
        <v>1784</v>
      </c>
      <c r="J21" s="6">
        <f t="shared" si="3"/>
        <v>0</v>
      </c>
    </row>
    <row r="22" spans="1:10" ht="15.75" customHeight="1">
      <c r="A22" s="48" t="s">
        <v>2</v>
      </c>
      <c r="B22" s="43"/>
      <c r="C22" s="9">
        <f>SUM(C7:C21)</f>
        <v>718463</v>
      </c>
      <c r="D22" s="9">
        <f>SUM(D7:D21)</f>
        <v>100</v>
      </c>
      <c r="E22" s="9"/>
      <c r="F22" s="9">
        <f>SUM(F7:F21)</f>
        <v>498939</v>
      </c>
      <c r="G22" s="9">
        <f>SUM(G7:G21)</f>
        <v>100</v>
      </c>
      <c r="H22" s="9"/>
      <c r="I22" s="9">
        <f>SUM(I7:I21)</f>
        <v>1217402</v>
      </c>
      <c r="J22" s="9">
        <f>SUM(J7:J21)</f>
        <v>100</v>
      </c>
    </row>
    <row r="23" spans="1:10" ht="26.25" customHeight="1">
      <c r="A23" s="53"/>
      <c r="D23" s="52"/>
      <c r="G23" s="52"/>
      <c r="J23" s="52"/>
    </row>
    <row r="24" s="54" customFormat="1" ht="11.25"/>
  </sheetData>
  <mergeCells count="3">
    <mergeCell ref="A6:B6"/>
    <mergeCell ref="A1:K1"/>
    <mergeCell ref="A3:K3"/>
  </mergeCells>
  <printOptions/>
  <pageMargins left="0.75" right="0.75" top="1" bottom="1" header="0.5" footer="0.5"/>
  <pageSetup cellComments="asDisplayed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J1"/>
    </sheetView>
  </sheetViews>
  <sheetFormatPr defaultColWidth="9.140625" defaultRowHeight="12.75"/>
  <cols>
    <col min="1" max="1" width="21.421875" style="0" customWidth="1"/>
    <col min="2" max="2" width="4.140625" style="0" customWidth="1"/>
    <col min="3" max="3" width="8.57421875" style="0" customWidth="1"/>
    <col min="4" max="4" width="3.7109375" style="0" customWidth="1"/>
    <col min="5" max="5" width="1.7109375" style="0" customWidth="1"/>
    <col min="6" max="6" width="7.7109375" style="0" customWidth="1"/>
    <col min="7" max="7" width="3.7109375" style="0" customWidth="1"/>
    <col min="8" max="8" width="1.7109375" style="0" customWidth="1"/>
    <col min="9" max="9" width="7.7109375" style="0" customWidth="1"/>
    <col min="10" max="10" width="3.8515625" style="0" customWidth="1"/>
  </cols>
  <sheetData>
    <row r="1" spans="1:10" ht="37.5" customHeight="1">
      <c r="A1" s="87" t="s">
        <v>72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2.75" customHeight="1">
      <c r="A2" s="20"/>
      <c r="B2" s="36"/>
      <c r="C2" s="36"/>
      <c r="D2" s="36"/>
      <c r="E2" s="36"/>
      <c r="F2" s="36"/>
      <c r="G2" s="36"/>
      <c r="H2" s="36"/>
      <c r="I2" s="36"/>
      <c r="J2" s="36"/>
    </row>
    <row r="3" spans="1:10" ht="25.5" customHeight="1">
      <c r="A3" s="87" t="s">
        <v>97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5.75" customHeight="1">
      <c r="A4" s="11" t="s">
        <v>18</v>
      </c>
      <c r="B4" s="37"/>
      <c r="C4" s="94" t="s">
        <v>44</v>
      </c>
      <c r="D4" s="76"/>
      <c r="E4" s="76"/>
      <c r="F4" s="76"/>
      <c r="G4" s="76"/>
      <c r="H4" s="12"/>
      <c r="I4" s="38" t="s">
        <v>2</v>
      </c>
      <c r="J4" s="22"/>
    </row>
    <row r="5" spans="1:10" ht="15.75" customHeight="1">
      <c r="A5" s="13"/>
      <c r="B5" s="39"/>
      <c r="C5" s="38" t="s">
        <v>1</v>
      </c>
      <c r="D5" s="38"/>
      <c r="E5" s="40"/>
      <c r="F5" s="38" t="s">
        <v>0</v>
      </c>
      <c r="G5" s="38"/>
      <c r="H5" s="41"/>
      <c r="I5" s="42"/>
      <c r="J5" s="41"/>
    </row>
    <row r="6" spans="1:10" ht="15.75" customHeight="1">
      <c r="A6" s="3"/>
      <c r="B6" s="43"/>
      <c r="C6" s="44" t="s">
        <v>3</v>
      </c>
      <c r="D6" s="4" t="s">
        <v>4</v>
      </c>
      <c r="E6" s="4"/>
      <c r="F6" s="4" t="s">
        <v>3</v>
      </c>
      <c r="G6" s="4" t="s">
        <v>4</v>
      </c>
      <c r="H6" s="4"/>
      <c r="I6" s="4" t="s">
        <v>3</v>
      </c>
      <c r="J6" s="4" t="s">
        <v>4</v>
      </c>
    </row>
    <row r="7" spans="1:11" ht="20.25" customHeight="1">
      <c r="A7" s="13" t="s">
        <v>74</v>
      </c>
      <c r="B7" s="2"/>
      <c r="C7" s="65">
        <v>22870</v>
      </c>
      <c r="D7" s="50">
        <f aca="true" t="shared" si="0" ref="D7:D24">ROUND(C7/$C$25*100,0)</f>
        <v>3</v>
      </c>
      <c r="E7" s="69"/>
      <c r="F7" s="70">
        <v>20440</v>
      </c>
      <c r="G7" s="50">
        <f aca="true" t="shared" si="1" ref="G7:G23">ROUND(F7/$F$25*100,0)</f>
        <v>4</v>
      </c>
      <c r="H7" s="69"/>
      <c r="I7" s="70">
        <f aca="true" t="shared" si="2" ref="I7:I24">C7+F7</f>
        <v>43310</v>
      </c>
      <c r="J7" s="50">
        <v>3</v>
      </c>
      <c r="K7" s="68"/>
    </row>
    <row r="8" spans="1:11" ht="12.75">
      <c r="A8" s="59" t="s">
        <v>60</v>
      </c>
      <c r="B8" s="2"/>
      <c r="C8" s="65">
        <v>28680</v>
      </c>
      <c r="D8" s="50">
        <f>ROUND(C8/$C$25*100,0)</f>
        <v>4</v>
      </c>
      <c r="E8" s="67"/>
      <c r="F8" s="50">
        <v>33770</v>
      </c>
      <c r="G8" s="50">
        <f>ROUND(F8/$F$25*100,0)</f>
        <v>7</v>
      </c>
      <c r="H8" s="67"/>
      <c r="I8" s="70">
        <f t="shared" si="2"/>
        <v>62450</v>
      </c>
      <c r="J8" s="50">
        <f>ROUND(I8/$I$25*100,0)</f>
        <v>5</v>
      </c>
      <c r="K8" s="68"/>
    </row>
    <row r="9" spans="1:11" ht="12.75">
      <c r="A9" s="47" t="s">
        <v>61</v>
      </c>
      <c r="B9" s="2"/>
      <c r="C9" s="65">
        <v>57386</v>
      </c>
      <c r="D9" s="50">
        <f t="shared" si="0"/>
        <v>8</v>
      </c>
      <c r="E9" s="67"/>
      <c r="F9" s="50">
        <v>41534</v>
      </c>
      <c r="G9" s="50">
        <f t="shared" si="1"/>
        <v>8</v>
      </c>
      <c r="H9" s="67"/>
      <c r="I9" s="70">
        <f t="shared" si="2"/>
        <v>98920</v>
      </c>
      <c r="J9" s="50">
        <f aca="true" t="shared" si="3" ref="J9:J24">ROUND(I9/$I$25*100,0)</f>
        <v>8</v>
      </c>
      <c r="K9" s="68"/>
    </row>
    <row r="10" spans="1:11" ht="12.75">
      <c r="A10" s="47" t="s">
        <v>62</v>
      </c>
      <c r="B10" s="2"/>
      <c r="C10" s="65">
        <v>55912</v>
      </c>
      <c r="D10" s="50">
        <f t="shared" si="0"/>
        <v>8</v>
      </c>
      <c r="E10" s="67"/>
      <c r="F10" s="50">
        <v>34586</v>
      </c>
      <c r="G10" s="50">
        <f t="shared" si="1"/>
        <v>7</v>
      </c>
      <c r="H10" s="67"/>
      <c r="I10" s="70">
        <f t="shared" si="2"/>
        <v>90498</v>
      </c>
      <c r="J10" s="50">
        <f t="shared" si="3"/>
        <v>7</v>
      </c>
      <c r="K10" s="68"/>
    </row>
    <row r="11" spans="1:11" ht="12.75">
      <c r="A11" s="47" t="s">
        <v>9</v>
      </c>
      <c r="B11" s="2"/>
      <c r="C11" s="65">
        <v>64770</v>
      </c>
      <c r="D11" s="50">
        <f t="shared" si="0"/>
        <v>9</v>
      </c>
      <c r="E11" s="67"/>
      <c r="F11" s="50">
        <v>32340</v>
      </c>
      <c r="G11" s="50">
        <f t="shared" si="1"/>
        <v>6</v>
      </c>
      <c r="H11" s="67"/>
      <c r="I11" s="70">
        <f t="shared" si="2"/>
        <v>97110</v>
      </c>
      <c r="J11" s="50">
        <f t="shared" si="3"/>
        <v>8</v>
      </c>
      <c r="K11" s="68"/>
    </row>
    <row r="12" spans="1:11" ht="12.75">
      <c r="A12" s="47" t="s">
        <v>10</v>
      </c>
      <c r="B12" s="2"/>
      <c r="C12" s="65">
        <v>83500</v>
      </c>
      <c r="D12" s="50">
        <f t="shared" si="0"/>
        <v>12</v>
      </c>
      <c r="E12" s="67"/>
      <c r="F12" s="50">
        <v>34352</v>
      </c>
      <c r="G12" s="50">
        <f t="shared" si="1"/>
        <v>7</v>
      </c>
      <c r="H12" s="67"/>
      <c r="I12" s="70">
        <f t="shared" si="2"/>
        <v>117852</v>
      </c>
      <c r="J12" s="50">
        <f t="shared" si="3"/>
        <v>10</v>
      </c>
      <c r="K12" s="68"/>
    </row>
    <row r="13" spans="1:11" ht="12.75">
      <c r="A13" s="47" t="s">
        <v>11</v>
      </c>
      <c r="B13" s="2"/>
      <c r="C13" s="65">
        <v>111632</v>
      </c>
      <c r="D13" s="50">
        <f t="shared" si="0"/>
        <v>16</v>
      </c>
      <c r="E13" s="67"/>
      <c r="F13" s="50">
        <v>42837</v>
      </c>
      <c r="G13" s="50">
        <f t="shared" si="1"/>
        <v>9</v>
      </c>
      <c r="H13" s="67"/>
      <c r="I13" s="70">
        <f t="shared" si="2"/>
        <v>154469</v>
      </c>
      <c r="J13" s="50">
        <f t="shared" si="3"/>
        <v>13</v>
      </c>
      <c r="K13" s="68"/>
    </row>
    <row r="14" spans="1:11" ht="12.75">
      <c r="A14" s="47" t="s">
        <v>12</v>
      </c>
      <c r="B14" s="2"/>
      <c r="C14" s="65">
        <v>119203</v>
      </c>
      <c r="D14" s="50">
        <f t="shared" si="0"/>
        <v>17</v>
      </c>
      <c r="E14" s="67"/>
      <c r="F14" s="50">
        <v>58951</v>
      </c>
      <c r="G14" s="50">
        <f t="shared" si="1"/>
        <v>12</v>
      </c>
      <c r="H14" s="67"/>
      <c r="I14" s="70">
        <f t="shared" si="2"/>
        <v>178154</v>
      </c>
      <c r="J14" s="50">
        <f t="shared" si="3"/>
        <v>15</v>
      </c>
      <c r="K14" s="68"/>
    </row>
    <row r="15" spans="1:11" ht="12.75">
      <c r="A15" s="47" t="s">
        <v>13</v>
      </c>
      <c r="B15" s="2"/>
      <c r="C15" s="65">
        <v>74792</v>
      </c>
      <c r="D15" s="50">
        <f t="shared" si="0"/>
        <v>10</v>
      </c>
      <c r="E15" s="67"/>
      <c r="F15" s="50">
        <v>54021</v>
      </c>
      <c r="G15" s="50">
        <f t="shared" si="1"/>
        <v>11</v>
      </c>
      <c r="H15" s="67"/>
      <c r="I15" s="70">
        <f t="shared" si="2"/>
        <v>128813</v>
      </c>
      <c r="J15" s="50">
        <f t="shared" si="3"/>
        <v>11</v>
      </c>
      <c r="K15" s="68"/>
    </row>
    <row r="16" spans="1:11" ht="12.75">
      <c r="A16" s="47" t="s">
        <v>14</v>
      </c>
      <c r="B16" s="2"/>
      <c r="C16" s="65">
        <v>38222</v>
      </c>
      <c r="D16" s="50">
        <f t="shared" si="0"/>
        <v>5</v>
      </c>
      <c r="E16" s="67"/>
      <c r="F16" s="50">
        <v>39332</v>
      </c>
      <c r="G16" s="50">
        <f t="shared" si="1"/>
        <v>8</v>
      </c>
      <c r="H16" s="67"/>
      <c r="I16" s="70">
        <f>C16+F16</f>
        <v>77554</v>
      </c>
      <c r="J16" s="50">
        <f t="shared" si="3"/>
        <v>6</v>
      </c>
      <c r="K16" s="68"/>
    </row>
    <row r="17" spans="1:11" ht="12.75">
      <c r="A17" s="47" t="s">
        <v>63</v>
      </c>
      <c r="B17" s="2"/>
      <c r="C17" s="65">
        <v>20964</v>
      </c>
      <c r="D17" s="50">
        <f t="shared" si="0"/>
        <v>3</v>
      </c>
      <c r="E17" s="67"/>
      <c r="F17" s="50">
        <v>27447</v>
      </c>
      <c r="G17" s="50">
        <v>5</v>
      </c>
      <c r="H17" s="67"/>
      <c r="I17" s="70">
        <f t="shared" si="2"/>
        <v>48411</v>
      </c>
      <c r="J17" s="50">
        <f t="shared" si="3"/>
        <v>4</v>
      </c>
      <c r="K17" s="68"/>
    </row>
    <row r="18" spans="1:11" ht="12.75">
      <c r="A18" s="47" t="s">
        <v>64</v>
      </c>
      <c r="B18" s="2"/>
      <c r="C18" s="65">
        <v>12420</v>
      </c>
      <c r="D18" s="50">
        <f t="shared" si="0"/>
        <v>2</v>
      </c>
      <c r="E18" s="67"/>
      <c r="F18" s="50">
        <v>19620</v>
      </c>
      <c r="G18" s="50">
        <f t="shared" si="1"/>
        <v>4</v>
      </c>
      <c r="H18" s="67"/>
      <c r="I18" s="70">
        <f t="shared" si="2"/>
        <v>32040</v>
      </c>
      <c r="J18" s="50">
        <f t="shared" si="3"/>
        <v>3</v>
      </c>
      <c r="K18" s="68"/>
    </row>
    <row r="19" spans="1:11" ht="12.75">
      <c r="A19" s="47" t="s">
        <v>65</v>
      </c>
      <c r="B19" s="2"/>
      <c r="C19" s="65">
        <v>13184</v>
      </c>
      <c r="D19" s="50">
        <f t="shared" si="0"/>
        <v>2</v>
      </c>
      <c r="E19" s="67"/>
      <c r="F19" s="50">
        <v>24276</v>
      </c>
      <c r="G19" s="50">
        <f t="shared" si="1"/>
        <v>5</v>
      </c>
      <c r="H19" s="67"/>
      <c r="I19" s="70">
        <f t="shared" si="2"/>
        <v>37460</v>
      </c>
      <c r="J19" s="50">
        <f t="shared" si="3"/>
        <v>3</v>
      </c>
      <c r="K19" s="68"/>
    </row>
    <row r="20" spans="1:11" ht="12.75">
      <c r="A20" s="47" t="s">
        <v>66</v>
      </c>
      <c r="B20" s="2"/>
      <c r="C20" s="65">
        <v>6294</v>
      </c>
      <c r="D20" s="50">
        <f t="shared" si="0"/>
        <v>1</v>
      </c>
      <c r="E20" s="67"/>
      <c r="F20" s="50">
        <v>13155</v>
      </c>
      <c r="G20" s="50">
        <f t="shared" si="1"/>
        <v>3</v>
      </c>
      <c r="H20" s="67"/>
      <c r="I20" s="70">
        <f t="shared" si="2"/>
        <v>19449</v>
      </c>
      <c r="J20" s="50">
        <f t="shared" si="3"/>
        <v>2</v>
      </c>
      <c r="K20" s="68"/>
    </row>
    <row r="21" spans="1:11" ht="12.75">
      <c r="A21" s="47" t="s">
        <v>67</v>
      </c>
      <c r="B21" s="2"/>
      <c r="C21" s="65">
        <v>3353</v>
      </c>
      <c r="D21" s="50">
        <f t="shared" si="0"/>
        <v>0</v>
      </c>
      <c r="E21" s="67"/>
      <c r="F21" s="50">
        <v>7371</v>
      </c>
      <c r="G21" s="50">
        <f t="shared" si="1"/>
        <v>1</v>
      </c>
      <c r="H21" s="67"/>
      <c r="I21" s="70">
        <f t="shared" si="2"/>
        <v>10724</v>
      </c>
      <c r="J21" s="50">
        <f t="shared" si="3"/>
        <v>1</v>
      </c>
      <c r="K21" s="68"/>
    </row>
    <row r="22" spans="1:11" ht="12.75">
      <c r="A22" s="47" t="s">
        <v>68</v>
      </c>
      <c r="B22" s="2"/>
      <c r="C22" s="65">
        <v>1810</v>
      </c>
      <c r="D22" s="50">
        <f t="shared" si="0"/>
        <v>0</v>
      </c>
      <c r="E22" s="67"/>
      <c r="F22" s="50">
        <v>4478</v>
      </c>
      <c r="G22" s="50">
        <f t="shared" si="1"/>
        <v>1</v>
      </c>
      <c r="H22" s="67"/>
      <c r="I22" s="70">
        <f t="shared" si="2"/>
        <v>6288</v>
      </c>
      <c r="J22" s="50">
        <v>0</v>
      </c>
      <c r="K22" s="68"/>
    </row>
    <row r="23" spans="1:11" ht="12.75">
      <c r="A23" s="47" t="s">
        <v>69</v>
      </c>
      <c r="B23" s="2"/>
      <c r="C23" s="65">
        <v>1067</v>
      </c>
      <c r="D23" s="50">
        <f t="shared" si="0"/>
        <v>0</v>
      </c>
      <c r="E23" s="67"/>
      <c r="F23" s="50">
        <v>2766</v>
      </c>
      <c r="G23" s="50">
        <f t="shared" si="1"/>
        <v>1</v>
      </c>
      <c r="H23" s="67"/>
      <c r="I23" s="70">
        <f t="shared" si="2"/>
        <v>3833</v>
      </c>
      <c r="J23" s="50">
        <f t="shared" si="3"/>
        <v>0</v>
      </c>
      <c r="K23" s="68"/>
    </row>
    <row r="24" spans="1:11" ht="12.75">
      <c r="A24" s="47" t="s">
        <v>70</v>
      </c>
      <c r="B24" s="2"/>
      <c r="C24" s="65">
        <v>2404</v>
      </c>
      <c r="D24" s="50">
        <f t="shared" si="0"/>
        <v>0</v>
      </c>
      <c r="E24" s="67"/>
      <c r="F24" s="50">
        <v>7663</v>
      </c>
      <c r="G24" s="50">
        <v>1</v>
      </c>
      <c r="H24" s="67"/>
      <c r="I24" s="70">
        <f t="shared" si="2"/>
        <v>10067</v>
      </c>
      <c r="J24" s="50">
        <f t="shared" si="3"/>
        <v>1</v>
      </c>
      <c r="K24" s="68"/>
    </row>
    <row r="25" spans="1:11" ht="15.75" customHeight="1">
      <c r="A25" s="48" t="s">
        <v>2</v>
      </c>
      <c r="B25" s="43"/>
      <c r="C25" s="71">
        <f>SUM(C7:C24)</f>
        <v>718463</v>
      </c>
      <c r="D25" s="72">
        <f>SUM(D7:D24)</f>
        <v>100</v>
      </c>
      <c r="E25" s="73"/>
      <c r="F25" s="71">
        <f>SUM(F7:F24)</f>
        <v>498939</v>
      </c>
      <c r="G25" s="72">
        <f>SUM(G7:G24)</f>
        <v>100</v>
      </c>
      <c r="H25" s="73"/>
      <c r="I25" s="71">
        <f>SUM(I7:I24)</f>
        <v>1217402</v>
      </c>
      <c r="J25" s="72">
        <f>SUM(J7:J24)</f>
        <v>100</v>
      </c>
      <c r="K25" s="68"/>
    </row>
    <row r="26" spans="1:10" ht="26.25" customHeight="1">
      <c r="A26" s="53"/>
      <c r="D26" s="52"/>
      <c r="G26" s="52"/>
      <c r="J26" s="52"/>
    </row>
    <row r="27" spans="1:10" ht="12.75">
      <c r="A27" s="75" t="s">
        <v>84</v>
      </c>
      <c r="B27" s="75"/>
      <c r="C27" s="75"/>
      <c r="D27" s="75"/>
      <c r="E27" s="75"/>
      <c r="F27" s="75"/>
      <c r="G27" s="75"/>
      <c r="H27" s="75"/>
      <c r="I27" s="75"/>
      <c r="J27" s="75"/>
    </row>
  </sheetData>
  <mergeCells count="4">
    <mergeCell ref="A27:J27"/>
    <mergeCell ref="C4:G4"/>
    <mergeCell ref="A1:J1"/>
    <mergeCell ref="A3:J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:H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3.7109375" style="0" customWidth="1"/>
    <col min="4" max="4" width="1.7109375" style="0" customWidth="1"/>
    <col min="5" max="5" width="10.7109375" style="0" customWidth="1"/>
    <col min="6" max="6" width="3.7109375" style="0" customWidth="1"/>
    <col min="7" max="7" width="1.7109375" style="0" customWidth="1"/>
    <col min="8" max="8" width="10.7109375" style="0" customWidth="1"/>
    <col min="9" max="9" width="3.7109375" style="0" customWidth="1"/>
    <col min="10" max="10" width="1.7109375" style="42" customWidth="1"/>
  </cols>
  <sheetData>
    <row r="1" spans="1:10" ht="30.75" customHeight="1">
      <c r="A1" s="101" t="s">
        <v>99</v>
      </c>
      <c r="B1" s="78"/>
      <c r="C1" s="78"/>
      <c r="D1" s="78"/>
      <c r="E1" s="78"/>
      <c r="F1" s="78"/>
      <c r="G1" s="78"/>
      <c r="H1" s="78"/>
      <c r="I1" s="56"/>
      <c r="J1" s="60"/>
    </row>
    <row r="2" spans="1:10" ht="12.75">
      <c r="A2" s="15"/>
      <c r="B2" s="16"/>
      <c r="C2" s="16"/>
      <c r="D2" s="16"/>
      <c r="E2" s="16"/>
      <c r="F2" s="16"/>
      <c r="G2" s="16"/>
      <c r="H2" s="16"/>
      <c r="I2" s="16"/>
      <c r="J2" s="21"/>
    </row>
    <row r="3" spans="1:10" ht="27.75" customHeight="1">
      <c r="A3" s="95" t="s">
        <v>98</v>
      </c>
      <c r="B3" s="100"/>
      <c r="C3" s="100"/>
      <c r="D3" s="100"/>
      <c r="E3" s="100"/>
      <c r="F3" s="100"/>
      <c r="G3" s="100"/>
      <c r="H3" s="100"/>
      <c r="I3" s="56"/>
      <c r="J3" s="60"/>
    </row>
    <row r="4" spans="1:10" ht="15.75" customHeight="1">
      <c r="A4" s="57" t="s">
        <v>71</v>
      </c>
      <c r="B4" s="94" t="s">
        <v>73</v>
      </c>
      <c r="C4" s="94"/>
      <c r="D4" s="94"/>
      <c r="E4" s="94"/>
      <c r="F4" s="94"/>
      <c r="G4" s="94"/>
      <c r="H4" s="94"/>
      <c r="I4" s="22"/>
      <c r="J4" s="23"/>
    </row>
    <row r="5" spans="1:10" ht="15.75" customHeight="1">
      <c r="A5" s="62"/>
      <c r="B5" s="55" t="s">
        <v>1</v>
      </c>
      <c r="C5" s="55"/>
      <c r="D5" s="23"/>
      <c r="E5" s="55" t="s">
        <v>0</v>
      </c>
      <c r="F5" s="55"/>
      <c r="G5" s="23"/>
      <c r="H5" s="55" t="s">
        <v>2</v>
      </c>
      <c r="I5" s="55"/>
      <c r="J5" s="23"/>
    </row>
    <row r="6" spans="1:10" ht="15.75" customHeight="1">
      <c r="A6" s="63"/>
      <c r="B6" s="4" t="s">
        <v>3</v>
      </c>
      <c r="C6" s="4" t="s">
        <v>4</v>
      </c>
      <c r="D6" s="4"/>
      <c r="E6" s="4" t="s">
        <v>3</v>
      </c>
      <c r="F6" s="4" t="s">
        <v>4</v>
      </c>
      <c r="G6" s="4"/>
      <c r="H6" s="4" t="s">
        <v>3</v>
      </c>
      <c r="I6" s="4" t="s">
        <v>4</v>
      </c>
      <c r="J6" s="45"/>
    </row>
    <row r="7" spans="1:10" ht="20.25" customHeight="1">
      <c r="A7" s="7" t="s">
        <v>21</v>
      </c>
      <c r="B7" s="6">
        <v>189991</v>
      </c>
      <c r="C7" s="6">
        <f>ROUND(B7/$B$28*100,0)</f>
        <v>24</v>
      </c>
      <c r="D7" s="6"/>
      <c r="E7" s="6">
        <v>147009</v>
      </c>
      <c r="F7" s="6">
        <f>ROUND(E7/$E$28*100,0)</f>
        <v>27</v>
      </c>
      <c r="G7" s="6"/>
      <c r="H7" s="6">
        <f>B7+E7</f>
        <v>337000</v>
      </c>
      <c r="I7" s="6">
        <f>ROUND(H7/$H$28*100,0)</f>
        <v>25</v>
      </c>
      <c r="J7" s="29"/>
    </row>
    <row r="8" spans="1:10" ht="12.75">
      <c r="A8" s="7" t="s">
        <v>22</v>
      </c>
      <c r="B8" s="6">
        <v>33955</v>
      </c>
      <c r="C8" s="6">
        <f>ROUND(B8/$B$28*100,0)</f>
        <v>4</v>
      </c>
      <c r="D8" s="6"/>
      <c r="E8" s="6">
        <v>24247</v>
      </c>
      <c r="F8" s="6">
        <f>ROUND(E8/$E$28*100,0)</f>
        <v>4</v>
      </c>
      <c r="G8" s="6"/>
      <c r="H8" s="6">
        <f>B8+E8</f>
        <v>58202</v>
      </c>
      <c r="I8" s="6">
        <f>ROUND(H8/$H$28*100,0)</f>
        <v>4</v>
      </c>
      <c r="J8" s="29"/>
    </row>
    <row r="9" spans="1:10" ht="12.75">
      <c r="A9" s="7" t="s">
        <v>23</v>
      </c>
      <c r="B9" s="6">
        <v>20180</v>
      </c>
      <c r="C9" s="6">
        <f aca="true" t="shared" si="0" ref="C9:C27">ROUND(B9/$B$28*100,0)</f>
        <v>3</v>
      </c>
      <c r="D9" s="6"/>
      <c r="E9" s="6">
        <v>11920</v>
      </c>
      <c r="F9" s="6">
        <f aca="true" t="shared" si="1" ref="F9:F27">ROUND(E9/$E$28*100,0)</f>
        <v>2</v>
      </c>
      <c r="G9" s="6"/>
      <c r="H9" s="6">
        <f aca="true" t="shared" si="2" ref="H9:H27">B9+E9</f>
        <v>32100</v>
      </c>
      <c r="I9" s="6">
        <f aca="true" t="shared" si="3" ref="I9:I27">ROUND(H9/$H$28*100,0)</f>
        <v>2</v>
      </c>
      <c r="J9" s="29"/>
    </row>
    <row r="10" spans="1:10" ht="12.75">
      <c r="A10" s="7" t="s">
        <v>24</v>
      </c>
      <c r="B10" s="6">
        <v>37604</v>
      </c>
      <c r="C10" s="6">
        <f t="shared" si="0"/>
        <v>5</v>
      </c>
      <c r="D10" s="6"/>
      <c r="E10" s="6">
        <v>27786</v>
      </c>
      <c r="F10" s="6">
        <f t="shared" si="1"/>
        <v>5</v>
      </c>
      <c r="G10" s="6"/>
      <c r="H10" s="6">
        <f t="shared" si="2"/>
        <v>65390</v>
      </c>
      <c r="I10" s="6">
        <f t="shared" si="3"/>
        <v>5</v>
      </c>
      <c r="J10" s="29"/>
    </row>
    <row r="11" spans="1:10" ht="12.75">
      <c r="A11" s="7" t="s">
        <v>25</v>
      </c>
      <c r="B11" s="6">
        <v>23151</v>
      </c>
      <c r="C11" s="6">
        <f t="shared" si="0"/>
        <v>3</v>
      </c>
      <c r="D11" s="6"/>
      <c r="E11" s="6">
        <v>14076</v>
      </c>
      <c r="F11" s="6">
        <f t="shared" si="1"/>
        <v>3</v>
      </c>
      <c r="G11" s="6"/>
      <c r="H11" s="6">
        <f t="shared" si="2"/>
        <v>37227</v>
      </c>
      <c r="I11" s="6">
        <f t="shared" si="3"/>
        <v>3</v>
      </c>
      <c r="J11" s="29"/>
    </row>
    <row r="12" spans="1:10" ht="12.75">
      <c r="A12" s="7" t="s">
        <v>26</v>
      </c>
      <c r="B12" s="6">
        <v>13867</v>
      </c>
      <c r="C12" s="6">
        <f t="shared" si="0"/>
        <v>2</v>
      </c>
      <c r="D12" s="6"/>
      <c r="E12" s="6">
        <v>8901</v>
      </c>
      <c r="F12" s="6">
        <f t="shared" si="1"/>
        <v>2</v>
      </c>
      <c r="G12" s="6"/>
      <c r="H12" s="6">
        <f t="shared" si="2"/>
        <v>22768</v>
      </c>
      <c r="I12" s="6">
        <f t="shared" si="3"/>
        <v>2</v>
      </c>
      <c r="J12" s="29"/>
    </row>
    <row r="13" spans="1:10" ht="12.75">
      <c r="A13" s="7" t="s">
        <v>27</v>
      </c>
      <c r="B13" s="6">
        <v>17113</v>
      </c>
      <c r="C13" s="6">
        <f t="shared" si="0"/>
        <v>2</v>
      </c>
      <c r="D13" s="6"/>
      <c r="E13" s="6">
        <v>10438</v>
      </c>
      <c r="F13" s="6">
        <f t="shared" si="1"/>
        <v>2</v>
      </c>
      <c r="G13" s="6"/>
      <c r="H13" s="6">
        <f t="shared" si="2"/>
        <v>27551</v>
      </c>
      <c r="I13" s="6">
        <f t="shared" si="3"/>
        <v>2</v>
      </c>
      <c r="J13" s="29"/>
    </row>
    <row r="14" spans="1:10" ht="12.75">
      <c r="A14" s="7" t="s">
        <v>28</v>
      </c>
      <c r="B14" s="50">
        <v>4741</v>
      </c>
      <c r="C14" s="50">
        <f t="shared" si="0"/>
        <v>1</v>
      </c>
      <c r="D14" s="50"/>
      <c r="E14" s="50">
        <v>2954</v>
      </c>
      <c r="F14" s="50">
        <f t="shared" si="1"/>
        <v>1</v>
      </c>
      <c r="G14" s="50"/>
      <c r="H14" s="50">
        <f t="shared" si="2"/>
        <v>7695</v>
      </c>
      <c r="I14" s="50">
        <f t="shared" si="3"/>
        <v>1</v>
      </c>
      <c r="J14" s="29"/>
    </row>
    <row r="15" spans="1:10" ht="12.75">
      <c r="A15" s="7" t="s">
        <v>29</v>
      </c>
      <c r="B15" s="50">
        <v>11351</v>
      </c>
      <c r="C15" s="50">
        <f t="shared" si="0"/>
        <v>1</v>
      </c>
      <c r="D15" s="50"/>
      <c r="E15" s="50">
        <v>6882</v>
      </c>
      <c r="F15" s="50">
        <f t="shared" si="1"/>
        <v>1</v>
      </c>
      <c r="G15" s="50"/>
      <c r="H15" s="50">
        <f t="shared" si="2"/>
        <v>18233</v>
      </c>
      <c r="I15" s="50">
        <f t="shared" si="3"/>
        <v>1</v>
      </c>
      <c r="J15" s="29"/>
    </row>
    <row r="16" spans="1:10" ht="12.75">
      <c r="A16" s="7" t="s">
        <v>30</v>
      </c>
      <c r="B16" s="50">
        <v>113934</v>
      </c>
      <c r="C16" s="50">
        <f t="shared" si="0"/>
        <v>14</v>
      </c>
      <c r="D16" s="50"/>
      <c r="E16" s="50">
        <v>80428</v>
      </c>
      <c r="F16" s="50">
        <f t="shared" si="1"/>
        <v>15</v>
      </c>
      <c r="G16" s="50"/>
      <c r="H16" s="50">
        <f t="shared" si="2"/>
        <v>194362</v>
      </c>
      <c r="I16" s="50">
        <f t="shared" si="3"/>
        <v>15</v>
      </c>
      <c r="J16" s="29"/>
    </row>
    <row r="17" spans="1:10" ht="12.75">
      <c r="A17" s="7" t="s">
        <v>31</v>
      </c>
      <c r="B17" s="50">
        <v>22796</v>
      </c>
      <c r="C17" s="50">
        <f t="shared" si="0"/>
        <v>3</v>
      </c>
      <c r="D17" s="50"/>
      <c r="E17" s="50">
        <v>13590</v>
      </c>
      <c r="F17" s="50">
        <v>3</v>
      </c>
      <c r="G17" s="50"/>
      <c r="H17" s="50">
        <f t="shared" si="2"/>
        <v>36386</v>
      </c>
      <c r="I17" s="50">
        <f t="shared" si="3"/>
        <v>3</v>
      </c>
      <c r="J17" s="29"/>
    </row>
    <row r="18" spans="1:10" ht="12.75">
      <c r="A18" s="7" t="s">
        <v>32</v>
      </c>
      <c r="B18" s="50">
        <v>135603</v>
      </c>
      <c r="C18" s="50">
        <f t="shared" si="0"/>
        <v>17</v>
      </c>
      <c r="D18" s="50"/>
      <c r="E18" s="50">
        <v>92906</v>
      </c>
      <c r="F18" s="50">
        <f t="shared" si="1"/>
        <v>17</v>
      </c>
      <c r="G18" s="50"/>
      <c r="H18" s="50">
        <f t="shared" si="2"/>
        <v>228509</v>
      </c>
      <c r="I18" s="50">
        <f t="shared" si="3"/>
        <v>17</v>
      </c>
      <c r="J18" s="29"/>
    </row>
    <row r="19" spans="1:10" ht="12.75">
      <c r="A19" s="7" t="s">
        <v>33</v>
      </c>
      <c r="B19" s="50">
        <v>19975</v>
      </c>
      <c r="C19" s="50">
        <f t="shared" si="0"/>
        <v>3</v>
      </c>
      <c r="D19" s="50"/>
      <c r="E19" s="50">
        <v>11895</v>
      </c>
      <c r="F19" s="50">
        <f t="shared" si="1"/>
        <v>2</v>
      </c>
      <c r="G19" s="50"/>
      <c r="H19" s="50">
        <f t="shared" si="2"/>
        <v>31870</v>
      </c>
      <c r="I19" s="50">
        <f t="shared" si="3"/>
        <v>2</v>
      </c>
      <c r="J19" s="29"/>
    </row>
    <row r="20" spans="1:10" ht="12.75">
      <c r="A20" s="7" t="s">
        <v>34</v>
      </c>
      <c r="B20" s="50">
        <v>21953</v>
      </c>
      <c r="C20" s="50">
        <f t="shared" si="0"/>
        <v>3</v>
      </c>
      <c r="D20" s="50"/>
      <c r="E20" s="50">
        <v>13218</v>
      </c>
      <c r="F20" s="50">
        <f t="shared" si="1"/>
        <v>2</v>
      </c>
      <c r="G20" s="50"/>
      <c r="H20" s="50">
        <f t="shared" si="2"/>
        <v>35171</v>
      </c>
      <c r="I20" s="50">
        <f t="shared" si="3"/>
        <v>3</v>
      </c>
      <c r="J20" s="29"/>
    </row>
    <row r="21" spans="1:10" ht="12.75">
      <c r="A21" s="7" t="s">
        <v>35</v>
      </c>
      <c r="B21" s="50">
        <v>20211</v>
      </c>
      <c r="C21" s="50">
        <f t="shared" si="0"/>
        <v>3</v>
      </c>
      <c r="D21" s="50"/>
      <c r="E21" s="50">
        <v>12646</v>
      </c>
      <c r="F21" s="50">
        <f t="shared" si="1"/>
        <v>2</v>
      </c>
      <c r="G21" s="50"/>
      <c r="H21" s="50">
        <f t="shared" si="2"/>
        <v>32857</v>
      </c>
      <c r="I21" s="50">
        <v>3</v>
      </c>
      <c r="J21" s="29"/>
    </row>
    <row r="22" spans="1:10" ht="12.75">
      <c r="A22" s="7" t="s">
        <v>36</v>
      </c>
      <c r="B22" s="50">
        <v>18577</v>
      </c>
      <c r="C22" s="50">
        <f t="shared" si="0"/>
        <v>2</v>
      </c>
      <c r="D22" s="50"/>
      <c r="E22" s="50">
        <v>10709</v>
      </c>
      <c r="F22" s="50">
        <f t="shared" si="1"/>
        <v>2</v>
      </c>
      <c r="G22" s="50"/>
      <c r="H22" s="50">
        <f t="shared" si="2"/>
        <v>29286</v>
      </c>
      <c r="I22" s="50">
        <f t="shared" si="3"/>
        <v>2</v>
      </c>
      <c r="J22" s="29"/>
    </row>
    <row r="23" spans="1:10" ht="12.75">
      <c r="A23" s="7" t="s">
        <v>37</v>
      </c>
      <c r="B23" s="50">
        <v>19608</v>
      </c>
      <c r="C23" s="50">
        <f t="shared" si="0"/>
        <v>2</v>
      </c>
      <c r="D23" s="50"/>
      <c r="E23" s="50">
        <v>11154</v>
      </c>
      <c r="F23" s="50">
        <f t="shared" si="1"/>
        <v>2</v>
      </c>
      <c r="G23" s="50"/>
      <c r="H23" s="50">
        <f t="shared" si="2"/>
        <v>30762</v>
      </c>
      <c r="I23" s="50">
        <f t="shared" si="3"/>
        <v>2</v>
      </c>
      <c r="J23" s="29"/>
    </row>
    <row r="24" spans="1:10" ht="12.75">
      <c r="A24" s="7" t="s">
        <v>38</v>
      </c>
      <c r="B24" s="6">
        <v>17375</v>
      </c>
      <c r="C24" s="6">
        <f t="shared" si="0"/>
        <v>2</v>
      </c>
      <c r="D24" s="6"/>
      <c r="E24" s="6">
        <v>10348</v>
      </c>
      <c r="F24" s="6">
        <f t="shared" si="1"/>
        <v>2</v>
      </c>
      <c r="G24" s="6"/>
      <c r="H24" s="6">
        <f t="shared" si="2"/>
        <v>27723</v>
      </c>
      <c r="I24" s="6">
        <f t="shared" si="3"/>
        <v>2</v>
      </c>
      <c r="J24" s="29"/>
    </row>
    <row r="25" spans="1:10" ht="12.75">
      <c r="A25" s="7" t="s">
        <v>39</v>
      </c>
      <c r="B25" s="6">
        <v>10273</v>
      </c>
      <c r="C25" s="6">
        <f t="shared" si="0"/>
        <v>1</v>
      </c>
      <c r="D25" s="6"/>
      <c r="E25" s="6">
        <v>5910</v>
      </c>
      <c r="F25" s="6">
        <f t="shared" si="1"/>
        <v>1</v>
      </c>
      <c r="G25" s="6"/>
      <c r="H25" s="6">
        <f t="shared" si="2"/>
        <v>16183</v>
      </c>
      <c r="I25" s="6">
        <f t="shared" si="3"/>
        <v>1</v>
      </c>
      <c r="J25" s="29"/>
    </row>
    <row r="26" spans="1:10" ht="12.75">
      <c r="A26" s="7" t="s">
        <v>40</v>
      </c>
      <c r="B26" s="6">
        <v>23136</v>
      </c>
      <c r="C26" s="6">
        <f t="shared" si="0"/>
        <v>3</v>
      </c>
      <c r="D26" s="6"/>
      <c r="E26" s="6">
        <v>16525</v>
      </c>
      <c r="F26" s="6">
        <f t="shared" si="1"/>
        <v>3</v>
      </c>
      <c r="G26" s="6"/>
      <c r="H26" s="6">
        <f t="shared" si="2"/>
        <v>39661</v>
      </c>
      <c r="I26" s="6">
        <f t="shared" si="3"/>
        <v>3</v>
      </c>
      <c r="J26" s="29"/>
    </row>
    <row r="27" spans="1:10" ht="12.75">
      <c r="A27" s="7" t="s">
        <v>41</v>
      </c>
      <c r="B27" s="6">
        <v>17978</v>
      </c>
      <c r="C27" s="6">
        <f t="shared" si="0"/>
        <v>2</v>
      </c>
      <c r="D27" s="6"/>
      <c r="E27" s="6">
        <v>11240</v>
      </c>
      <c r="F27" s="6">
        <f t="shared" si="1"/>
        <v>2</v>
      </c>
      <c r="G27" s="6"/>
      <c r="H27" s="6">
        <f t="shared" si="2"/>
        <v>29218</v>
      </c>
      <c r="I27" s="6">
        <f t="shared" si="3"/>
        <v>2</v>
      </c>
      <c r="J27" s="29"/>
    </row>
    <row r="28" spans="1:10" ht="15.75" customHeight="1">
      <c r="A28" s="9" t="s">
        <v>42</v>
      </c>
      <c r="B28" s="9">
        <f>SUM(B7:B27)</f>
        <v>793372</v>
      </c>
      <c r="C28" s="9">
        <f>SUM(C7:C27)</f>
        <v>100</v>
      </c>
      <c r="D28" s="9"/>
      <c r="E28" s="9">
        <f>SUM(E7:E27)</f>
        <v>544782</v>
      </c>
      <c r="F28" s="9">
        <f>SUM(F7:F27)</f>
        <v>100</v>
      </c>
      <c r="G28" s="9"/>
      <c r="H28" s="9">
        <f>SUM(H7:H27)</f>
        <v>1338154</v>
      </c>
      <c r="I28" s="9">
        <f>SUM(I7:I27)</f>
        <v>100</v>
      </c>
      <c r="J28" s="29"/>
    </row>
    <row r="29" spans="2:10" ht="24.75" customHeight="1">
      <c r="B29" s="49"/>
      <c r="C29" s="49"/>
      <c r="D29" s="49"/>
      <c r="E29" s="49"/>
      <c r="F29" s="49"/>
      <c r="G29" s="49"/>
      <c r="H29" s="49"/>
      <c r="I29" s="49"/>
      <c r="J29" s="61"/>
    </row>
  </sheetData>
  <mergeCells count="3">
    <mergeCell ref="A1:H1"/>
    <mergeCell ref="A3:H3"/>
    <mergeCell ref="B4:H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:D1"/>
    </sheetView>
  </sheetViews>
  <sheetFormatPr defaultColWidth="9.140625" defaultRowHeight="12.75"/>
  <cols>
    <col min="1" max="1" width="21.421875" style="0" customWidth="1"/>
    <col min="2" max="4" width="10.7109375" style="0" customWidth="1"/>
  </cols>
  <sheetData>
    <row r="1" spans="1:4" ht="39.75" customHeight="1">
      <c r="A1" s="95" t="s">
        <v>76</v>
      </c>
      <c r="B1" s="100"/>
      <c r="C1" s="100"/>
      <c r="D1" s="100"/>
    </row>
    <row r="2" spans="1:4" ht="12.75">
      <c r="A2" s="15"/>
      <c r="B2" s="16"/>
      <c r="C2" s="16"/>
      <c r="D2" s="16"/>
    </row>
    <row r="3" spans="1:4" ht="39.75" customHeight="1">
      <c r="A3" s="95" t="s">
        <v>87</v>
      </c>
      <c r="B3" s="100"/>
      <c r="C3" s="100"/>
      <c r="D3" s="100"/>
    </row>
    <row r="4" spans="1:4" ht="15.75" customHeight="1">
      <c r="A4" s="79" t="s">
        <v>19</v>
      </c>
      <c r="B4" s="94" t="s">
        <v>20</v>
      </c>
      <c r="C4" s="94"/>
      <c r="D4" s="94"/>
    </row>
    <row r="5" spans="1:4" ht="15.75" customHeight="1">
      <c r="A5" s="80"/>
      <c r="B5" s="4" t="s">
        <v>1</v>
      </c>
      <c r="C5" s="4" t="s">
        <v>0</v>
      </c>
      <c r="D5" s="4" t="s">
        <v>2</v>
      </c>
    </row>
    <row r="6" spans="1:4" ht="20.25" customHeight="1">
      <c r="A6" s="7" t="s">
        <v>21</v>
      </c>
      <c r="B6" s="6">
        <v>143604.4552479</v>
      </c>
      <c r="C6" s="6">
        <v>140191.4351434</v>
      </c>
      <c r="D6" s="6">
        <v>142115.598652819</v>
      </c>
    </row>
    <row r="7" spans="1:4" ht="12.75">
      <c r="A7" s="7" t="s">
        <v>22</v>
      </c>
      <c r="B7" s="6">
        <v>138182.3536151</v>
      </c>
      <c r="C7" s="6">
        <v>141508.0997649</v>
      </c>
      <c r="D7" s="6">
        <v>139567.8621353218</v>
      </c>
    </row>
    <row r="8" spans="1:4" ht="12.75">
      <c r="A8" s="7" t="s">
        <v>23</v>
      </c>
      <c r="B8" s="6">
        <v>115635.5383548</v>
      </c>
      <c r="C8" s="6">
        <v>107922.8322987</v>
      </c>
      <c r="D8" s="6">
        <v>112771.5054517134</v>
      </c>
    </row>
    <row r="9" spans="1:4" ht="12.75">
      <c r="A9" s="7" t="s">
        <v>24</v>
      </c>
      <c r="B9" s="6">
        <v>119758.2651314</v>
      </c>
      <c r="C9" s="6">
        <v>119901.0851868</v>
      </c>
      <c r="D9" s="6">
        <v>119818.95328031809</v>
      </c>
    </row>
    <row r="10" spans="1:4" ht="12.75">
      <c r="A10" s="7" t="s">
        <v>25</v>
      </c>
      <c r="B10" s="6">
        <v>106102.4268066</v>
      </c>
      <c r="C10" s="6">
        <v>106623.4075732</v>
      </c>
      <c r="D10" s="6">
        <v>106299.41623015553</v>
      </c>
    </row>
    <row r="11" spans="1:4" ht="12.75">
      <c r="A11" s="7" t="s">
        <v>26</v>
      </c>
      <c r="B11" s="6">
        <v>114860.3788851</v>
      </c>
      <c r="C11" s="6">
        <v>114600.8085608</v>
      </c>
      <c r="D11" s="6">
        <v>114758.9015723823</v>
      </c>
    </row>
    <row r="12" spans="1:4" ht="12.75">
      <c r="A12" s="7" t="s">
        <v>27</v>
      </c>
      <c r="B12" s="6">
        <v>110099.8948168</v>
      </c>
      <c r="C12" s="6">
        <v>106921.2826212</v>
      </c>
      <c r="D12" s="6">
        <v>108895.6425538093</v>
      </c>
    </row>
    <row r="13" spans="1:4" ht="12.75">
      <c r="A13" s="7" t="s">
        <v>28</v>
      </c>
      <c r="B13" s="6">
        <v>120523.7827463</v>
      </c>
      <c r="C13" s="6">
        <v>116367.4678402</v>
      </c>
      <c r="D13" s="6">
        <v>118928.23313840156</v>
      </c>
    </row>
    <row r="14" spans="1:4" ht="12.75">
      <c r="A14" s="7" t="s">
        <v>29</v>
      </c>
      <c r="B14" s="6">
        <v>113750.5889349</v>
      </c>
      <c r="C14" s="6">
        <v>106207.5475153</v>
      </c>
      <c r="D14" s="6">
        <v>110903.48691932211</v>
      </c>
    </row>
    <row r="15" spans="1:4" ht="12.75">
      <c r="A15" s="7" t="s">
        <v>30</v>
      </c>
      <c r="B15" s="6">
        <v>133389.5242246</v>
      </c>
      <c r="C15" s="6">
        <v>133826.5705476</v>
      </c>
      <c r="D15" s="6">
        <v>133570.37625153066</v>
      </c>
    </row>
    <row r="16" spans="1:4" ht="12.75">
      <c r="A16" s="7" t="s">
        <v>31</v>
      </c>
      <c r="B16" s="6">
        <v>118238.2055624</v>
      </c>
      <c r="C16" s="6">
        <v>117145.118543</v>
      </c>
      <c r="D16" s="6">
        <v>117829.94269774089</v>
      </c>
    </row>
    <row r="17" spans="1:4" ht="12.75">
      <c r="A17" s="7" t="s">
        <v>32</v>
      </c>
      <c r="B17" s="6">
        <v>127318.2873535</v>
      </c>
      <c r="C17" s="6">
        <v>128722.7069296</v>
      </c>
      <c r="D17" s="6">
        <v>127889.28895579606</v>
      </c>
    </row>
    <row r="18" spans="1:4" ht="12.75">
      <c r="A18" s="7" t="s">
        <v>33</v>
      </c>
      <c r="B18" s="6">
        <v>113226.9539424</v>
      </c>
      <c r="C18" s="6">
        <v>109751.4907945</v>
      </c>
      <c r="D18" s="6">
        <v>111929.78939441481</v>
      </c>
    </row>
    <row r="19" spans="1:4" ht="12.75">
      <c r="A19" s="7" t="s">
        <v>34</v>
      </c>
      <c r="B19" s="6">
        <v>114866.8646199</v>
      </c>
      <c r="C19" s="6">
        <v>112059.0539416</v>
      </c>
      <c r="D19" s="6">
        <v>113811.63043416452</v>
      </c>
    </row>
    <row r="20" spans="1:4" ht="12.75">
      <c r="A20" s="7" t="s">
        <v>35</v>
      </c>
      <c r="B20" s="6">
        <v>116024.4896838</v>
      </c>
      <c r="C20" s="6">
        <v>113811.1885972</v>
      </c>
      <c r="D20" s="6">
        <v>115172.63450710656</v>
      </c>
    </row>
    <row r="21" spans="1:4" ht="12.75">
      <c r="A21" s="7" t="s">
        <v>36</v>
      </c>
      <c r="B21" s="6">
        <v>108994.0929644</v>
      </c>
      <c r="C21" s="6">
        <v>105516.0697544</v>
      </c>
      <c r="D21" s="6">
        <v>107722.28559721369</v>
      </c>
    </row>
    <row r="22" spans="1:4" ht="12.75">
      <c r="A22" s="7" t="s">
        <v>37</v>
      </c>
      <c r="B22" s="6">
        <v>109335.8540392</v>
      </c>
      <c r="C22" s="6">
        <v>103529.8950152</v>
      </c>
      <c r="D22" s="6">
        <v>107230.67014498408</v>
      </c>
    </row>
    <row r="23" spans="1:4" ht="12.75">
      <c r="A23" s="7" t="s">
        <v>38</v>
      </c>
      <c r="B23" s="6">
        <v>111236.4024748</v>
      </c>
      <c r="C23" s="6">
        <v>106124.9296482</v>
      </c>
      <c r="D23" s="6">
        <v>109328.47328932655</v>
      </c>
    </row>
    <row r="24" spans="1:4" ht="12.75">
      <c r="A24" s="7" t="s">
        <v>39</v>
      </c>
      <c r="B24" s="6">
        <v>112829.0441935</v>
      </c>
      <c r="C24" s="6">
        <v>110814.6607445</v>
      </c>
      <c r="D24" s="6">
        <v>112093.39529135513</v>
      </c>
    </row>
    <row r="25" spans="1:4" ht="12.75">
      <c r="A25" s="7" t="s">
        <v>40</v>
      </c>
      <c r="B25" s="6">
        <v>125887.9265214</v>
      </c>
      <c r="C25" s="6">
        <v>126310.6406051</v>
      </c>
      <c r="D25" s="6">
        <v>126064.05294874057</v>
      </c>
    </row>
    <row r="26" spans="1:4" ht="12.75">
      <c r="A26" s="7" t="s">
        <v>41</v>
      </c>
      <c r="B26" s="6">
        <v>116626.1390588</v>
      </c>
      <c r="C26" s="6">
        <v>110848.036121</v>
      </c>
      <c r="D26" s="6">
        <v>114403.33540967897</v>
      </c>
    </row>
    <row r="27" spans="1:4" ht="15.75" customHeight="1">
      <c r="A27" s="9" t="s">
        <v>42</v>
      </c>
      <c r="B27" s="9">
        <v>127511.54564189308</v>
      </c>
      <c r="C27" s="9">
        <v>127173.23135676289</v>
      </c>
      <c r="D27" s="9">
        <v>127373.81296472604</v>
      </c>
    </row>
    <row r="28" spans="2:4" ht="12.75">
      <c r="B28" s="49"/>
      <c r="C28" s="49"/>
      <c r="D28" s="49"/>
    </row>
  </sheetData>
  <mergeCells count="4">
    <mergeCell ref="A1:D1"/>
    <mergeCell ref="A3:D3"/>
    <mergeCell ref="A4:A5"/>
    <mergeCell ref="B4:D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:J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3.7109375" style="0" customWidth="1"/>
    <col min="4" max="4" width="1.7109375" style="0" customWidth="1"/>
    <col min="5" max="5" width="10.7109375" style="0" customWidth="1"/>
    <col min="6" max="6" width="3.7109375" style="0" customWidth="1"/>
    <col min="7" max="7" width="1.7109375" style="0" customWidth="1"/>
    <col min="8" max="8" width="10.7109375" style="0" customWidth="1"/>
    <col min="9" max="9" width="3.7109375" style="0" customWidth="1"/>
    <col min="10" max="10" width="1.7109375" style="0" customWidth="1"/>
  </cols>
  <sheetData>
    <row r="1" spans="1:10" ht="30.75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.75">
      <c r="A2" s="15"/>
      <c r="B2" s="16"/>
      <c r="C2" s="16"/>
      <c r="D2" s="16"/>
      <c r="E2" s="16"/>
      <c r="F2" s="16"/>
      <c r="G2" s="16"/>
      <c r="H2" s="16"/>
      <c r="I2" s="16"/>
      <c r="J2" s="21"/>
    </row>
    <row r="3" spans="1:10" ht="27.75" customHeight="1">
      <c r="A3" s="81" t="s">
        <v>93</v>
      </c>
      <c r="B3" s="81"/>
      <c r="C3" s="81"/>
      <c r="D3" s="81"/>
      <c r="E3" s="81"/>
      <c r="F3" s="81"/>
      <c r="G3" s="81"/>
      <c r="H3" s="81"/>
      <c r="I3" s="81"/>
      <c r="J3" s="60"/>
    </row>
    <row r="4" spans="1:10" ht="15.75" customHeight="1">
      <c r="A4" s="57" t="s">
        <v>71</v>
      </c>
      <c r="B4" s="94" t="s">
        <v>44</v>
      </c>
      <c r="C4" s="94"/>
      <c r="D4" s="94"/>
      <c r="E4" s="94"/>
      <c r="F4" s="94"/>
      <c r="G4" s="94"/>
      <c r="H4" s="94"/>
      <c r="I4" s="22"/>
      <c r="J4" s="23"/>
    </row>
    <row r="5" spans="1:10" ht="15.75" customHeight="1">
      <c r="A5" s="58"/>
      <c r="B5" s="55" t="s">
        <v>1</v>
      </c>
      <c r="C5" s="55"/>
      <c r="D5" s="23"/>
      <c r="E5" s="55" t="s">
        <v>0</v>
      </c>
      <c r="F5" s="55"/>
      <c r="G5" s="23"/>
      <c r="H5" s="55" t="s">
        <v>2</v>
      </c>
      <c r="I5" s="55"/>
      <c r="J5" s="23"/>
    </row>
    <row r="6" spans="1:10" ht="15.75" customHeight="1">
      <c r="A6" s="55"/>
      <c r="B6" s="4" t="s">
        <v>3</v>
      </c>
      <c r="C6" s="4" t="s">
        <v>4</v>
      </c>
      <c r="D6" s="4"/>
      <c r="E6" s="4" t="s">
        <v>3</v>
      </c>
      <c r="F6" s="4" t="s">
        <v>4</v>
      </c>
      <c r="G6" s="4"/>
      <c r="H6" s="4" t="s">
        <v>3</v>
      </c>
      <c r="I6" s="4" t="s">
        <v>4</v>
      </c>
      <c r="J6" s="45"/>
    </row>
    <row r="7" spans="1:10" ht="20.25" customHeight="1">
      <c r="A7" s="7" t="s">
        <v>21</v>
      </c>
      <c r="B7" s="6">
        <v>169007</v>
      </c>
      <c r="C7" s="6">
        <f>ROUND(B7/$B$28*100,0)</f>
        <v>25</v>
      </c>
      <c r="D7" s="6"/>
      <c r="E7" s="6">
        <v>131917</v>
      </c>
      <c r="F7" s="6">
        <f>ROUND(E7/$E$28*100,0)</f>
        <v>28</v>
      </c>
      <c r="G7" s="6"/>
      <c r="H7" s="6">
        <f>B7+E7</f>
        <v>300924</v>
      </c>
      <c r="I7" s="6">
        <f>ROUND(H7/$H$28*100,0)</f>
        <v>26</v>
      </c>
      <c r="J7" s="29"/>
    </row>
    <row r="8" spans="1:10" ht="12.75">
      <c r="A8" s="7" t="s">
        <v>22</v>
      </c>
      <c r="B8" s="6">
        <v>27359</v>
      </c>
      <c r="C8" s="6">
        <f>ROUND(B8/$B$28*100,0)</f>
        <v>4</v>
      </c>
      <c r="D8" s="6"/>
      <c r="E8" s="6">
        <v>19555</v>
      </c>
      <c r="F8" s="6">
        <f>ROUND(E8/$E$28*100,0)</f>
        <v>4</v>
      </c>
      <c r="G8" s="6"/>
      <c r="H8" s="6">
        <f>B8+E8</f>
        <v>46914</v>
      </c>
      <c r="I8" s="6">
        <f>ROUND(H8/$H$28*100,0)</f>
        <v>4</v>
      </c>
      <c r="J8" s="29"/>
    </row>
    <row r="9" spans="1:10" ht="12.75">
      <c r="A9" s="7" t="s">
        <v>23</v>
      </c>
      <c r="B9" s="6">
        <v>17719</v>
      </c>
      <c r="C9" s="6">
        <f aca="true" t="shared" si="0" ref="C9:C26">ROUND(B9/$B$28*100,0)</f>
        <v>3</v>
      </c>
      <c r="D9" s="6"/>
      <c r="E9" s="6">
        <v>10575</v>
      </c>
      <c r="F9" s="6">
        <f aca="true" t="shared" si="1" ref="F9:F27">ROUND(E9/$E$28*100,0)</f>
        <v>2</v>
      </c>
      <c r="G9" s="6"/>
      <c r="H9" s="6">
        <f aca="true" t="shared" si="2" ref="H9:H27">B9+E9</f>
        <v>28294</v>
      </c>
      <c r="I9" s="6">
        <f aca="true" t="shared" si="3" ref="I9:I27">ROUND(H9/$H$28*100,0)</f>
        <v>2</v>
      </c>
      <c r="J9" s="29"/>
    </row>
    <row r="10" spans="1:10" ht="12.75">
      <c r="A10" s="7" t="s">
        <v>24</v>
      </c>
      <c r="B10" s="6">
        <v>31088</v>
      </c>
      <c r="C10" s="6">
        <f t="shared" si="0"/>
        <v>5</v>
      </c>
      <c r="D10" s="6"/>
      <c r="E10" s="6">
        <v>22160</v>
      </c>
      <c r="F10" s="6">
        <f t="shared" si="1"/>
        <v>5</v>
      </c>
      <c r="G10" s="6"/>
      <c r="H10" s="6">
        <f t="shared" si="2"/>
        <v>53248</v>
      </c>
      <c r="I10" s="6">
        <f t="shared" si="3"/>
        <v>5</v>
      </c>
      <c r="J10" s="29"/>
    </row>
    <row r="11" spans="1:10" ht="12.75">
      <c r="A11" s="7" t="s">
        <v>25</v>
      </c>
      <c r="B11" s="6">
        <v>19544</v>
      </c>
      <c r="C11" s="6">
        <f t="shared" si="0"/>
        <v>3</v>
      </c>
      <c r="D11" s="6"/>
      <c r="E11" s="6">
        <v>11725</v>
      </c>
      <c r="F11" s="6">
        <f t="shared" si="1"/>
        <v>3</v>
      </c>
      <c r="G11" s="6"/>
      <c r="H11" s="6">
        <f t="shared" si="2"/>
        <v>31269</v>
      </c>
      <c r="I11" s="6">
        <f t="shared" si="3"/>
        <v>3</v>
      </c>
      <c r="J11" s="29"/>
    </row>
    <row r="12" spans="1:10" ht="12.75">
      <c r="A12" s="7" t="s">
        <v>26</v>
      </c>
      <c r="B12" s="6">
        <v>11581</v>
      </c>
      <c r="C12" s="6">
        <f t="shared" si="0"/>
        <v>2</v>
      </c>
      <c r="D12" s="6"/>
      <c r="E12" s="6">
        <v>7246</v>
      </c>
      <c r="F12" s="6">
        <f t="shared" si="1"/>
        <v>2</v>
      </c>
      <c r="G12" s="6"/>
      <c r="H12" s="6">
        <f t="shared" si="2"/>
        <v>18827</v>
      </c>
      <c r="I12" s="6">
        <f t="shared" si="3"/>
        <v>2</v>
      </c>
      <c r="J12" s="29"/>
    </row>
    <row r="13" spans="1:10" ht="12.75">
      <c r="A13" s="7" t="s">
        <v>27</v>
      </c>
      <c r="B13" s="6">
        <v>14400</v>
      </c>
      <c r="C13" s="6">
        <f t="shared" si="0"/>
        <v>2</v>
      </c>
      <c r="D13" s="6"/>
      <c r="E13" s="6">
        <v>8599</v>
      </c>
      <c r="F13" s="6">
        <f t="shared" si="1"/>
        <v>2</v>
      </c>
      <c r="G13" s="6"/>
      <c r="H13" s="6">
        <f t="shared" si="2"/>
        <v>22999</v>
      </c>
      <c r="I13" s="6">
        <f t="shared" si="3"/>
        <v>2</v>
      </c>
      <c r="J13" s="29"/>
    </row>
    <row r="14" spans="1:10" ht="12.75">
      <c r="A14" s="7" t="s">
        <v>28</v>
      </c>
      <c r="B14" s="6">
        <v>4134</v>
      </c>
      <c r="C14" s="6">
        <f t="shared" si="0"/>
        <v>1</v>
      </c>
      <c r="D14" s="6"/>
      <c r="E14" s="6">
        <v>2446</v>
      </c>
      <c r="F14" s="6">
        <f t="shared" si="1"/>
        <v>1</v>
      </c>
      <c r="G14" s="6"/>
      <c r="H14" s="6">
        <f t="shared" si="2"/>
        <v>6580</v>
      </c>
      <c r="I14" s="6">
        <f t="shared" si="3"/>
        <v>1</v>
      </c>
      <c r="J14" s="29"/>
    </row>
    <row r="15" spans="1:10" ht="12.75">
      <c r="A15" s="7" t="s">
        <v>29</v>
      </c>
      <c r="B15" s="6">
        <v>10002</v>
      </c>
      <c r="C15" s="6">
        <f t="shared" si="0"/>
        <v>1</v>
      </c>
      <c r="D15" s="6"/>
      <c r="E15" s="6">
        <v>5816</v>
      </c>
      <c r="F15" s="6">
        <f t="shared" si="1"/>
        <v>1</v>
      </c>
      <c r="G15" s="6"/>
      <c r="H15" s="6">
        <f t="shared" si="2"/>
        <v>15818</v>
      </c>
      <c r="I15" s="6">
        <f t="shared" si="3"/>
        <v>1</v>
      </c>
      <c r="J15" s="29"/>
    </row>
    <row r="16" spans="1:10" ht="12.75">
      <c r="A16" s="7" t="s">
        <v>30</v>
      </c>
      <c r="B16" s="6">
        <v>98335</v>
      </c>
      <c r="C16" s="6">
        <f t="shared" si="0"/>
        <v>14</v>
      </c>
      <c r="D16" s="6"/>
      <c r="E16" s="6">
        <v>69369</v>
      </c>
      <c r="F16" s="6">
        <f t="shared" si="1"/>
        <v>15</v>
      </c>
      <c r="G16" s="6"/>
      <c r="H16" s="6">
        <f t="shared" si="2"/>
        <v>167704</v>
      </c>
      <c r="I16" s="6">
        <f t="shared" si="3"/>
        <v>15</v>
      </c>
      <c r="J16" s="29"/>
    </row>
    <row r="17" spans="1:10" ht="12.75">
      <c r="A17" s="7" t="s">
        <v>31</v>
      </c>
      <c r="B17" s="6">
        <v>19829</v>
      </c>
      <c r="C17" s="6">
        <f t="shared" si="0"/>
        <v>3</v>
      </c>
      <c r="D17" s="6"/>
      <c r="E17" s="6">
        <v>11631</v>
      </c>
      <c r="F17" s="6">
        <f t="shared" si="1"/>
        <v>2</v>
      </c>
      <c r="G17" s="6"/>
      <c r="H17" s="6">
        <f t="shared" si="2"/>
        <v>31460</v>
      </c>
      <c r="I17" s="6">
        <f t="shared" si="3"/>
        <v>3</v>
      </c>
      <c r="J17" s="29"/>
    </row>
    <row r="18" spans="1:10" ht="12.75">
      <c r="A18" s="7" t="s">
        <v>32</v>
      </c>
      <c r="B18" s="6">
        <v>117316</v>
      </c>
      <c r="C18" s="6">
        <f t="shared" si="0"/>
        <v>17</v>
      </c>
      <c r="D18" s="6"/>
      <c r="E18" s="6">
        <v>79559</v>
      </c>
      <c r="F18" s="6">
        <f t="shared" si="1"/>
        <v>17</v>
      </c>
      <c r="G18" s="6"/>
      <c r="H18" s="6">
        <f t="shared" si="2"/>
        <v>196875</v>
      </c>
      <c r="I18" s="6">
        <f t="shared" si="3"/>
        <v>17</v>
      </c>
      <c r="J18" s="29"/>
    </row>
    <row r="19" spans="1:10" ht="12.75">
      <c r="A19" s="7" t="s">
        <v>33</v>
      </c>
      <c r="B19" s="6">
        <v>16809</v>
      </c>
      <c r="C19" s="6">
        <f t="shared" si="0"/>
        <v>2</v>
      </c>
      <c r="D19" s="6"/>
      <c r="E19" s="6">
        <v>9849</v>
      </c>
      <c r="F19" s="6">
        <f t="shared" si="1"/>
        <v>2</v>
      </c>
      <c r="G19" s="6"/>
      <c r="H19" s="6">
        <f t="shared" si="2"/>
        <v>26658</v>
      </c>
      <c r="I19" s="6">
        <f t="shared" si="3"/>
        <v>2</v>
      </c>
      <c r="J19" s="29"/>
    </row>
    <row r="20" spans="1:10" ht="12.75">
      <c r="A20" s="7" t="s">
        <v>34</v>
      </c>
      <c r="B20" s="6">
        <v>18180</v>
      </c>
      <c r="C20" s="6">
        <f t="shared" si="0"/>
        <v>3</v>
      </c>
      <c r="D20" s="6"/>
      <c r="E20" s="6">
        <v>10993</v>
      </c>
      <c r="F20" s="6">
        <f t="shared" si="1"/>
        <v>2</v>
      </c>
      <c r="G20" s="6"/>
      <c r="H20" s="6">
        <f t="shared" si="2"/>
        <v>29173</v>
      </c>
      <c r="I20" s="6">
        <f t="shared" si="3"/>
        <v>3</v>
      </c>
      <c r="J20" s="29"/>
    </row>
    <row r="21" spans="1:10" ht="12.75">
      <c r="A21" s="7" t="s">
        <v>35</v>
      </c>
      <c r="B21" s="6">
        <v>17747</v>
      </c>
      <c r="C21" s="6">
        <f t="shared" si="0"/>
        <v>3</v>
      </c>
      <c r="D21" s="6"/>
      <c r="E21" s="6">
        <v>11004</v>
      </c>
      <c r="F21" s="6">
        <f t="shared" si="1"/>
        <v>2</v>
      </c>
      <c r="G21" s="6"/>
      <c r="H21" s="6">
        <f t="shared" si="2"/>
        <v>28751</v>
      </c>
      <c r="I21" s="6">
        <f t="shared" si="3"/>
        <v>2</v>
      </c>
      <c r="J21" s="29"/>
    </row>
    <row r="22" spans="1:10" ht="12.75">
      <c r="A22" s="7" t="s">
        <v>36</v>
      </c>
      <c r="B22" s="6">
        <v>16210</v>
      </c>
      <c r="C22" s="6">
        <f t="shared" si="0"/>
        <v>2</v>
      </c>
      <c r="D22" s="6"/>
      <c r="E22" s="6">
        <v>9263</v>
      </c>
      <c r="F22" s="6">
        <f t="shared" si="1"/>
        <v>2</v>
      </c>
      <c r="G22" s="6"/>
      <c r="H22" s="6">
        <f t="shared" si="2"/>
        <v>25473</v>
      </c>
      <c r="I22" s="6">
        <f t="shared" si="3"/>
        <v>2</v>
      </c>
      <c r="J22" s="29"/>
    </row>
    <row r="23" spans="1:10" ht="12.75">
      <c r="A23" s="7" t="s">
        <v>37</v>
      </c>
      <c r="B23" s="6">
        <v>16891</v>
      </c>
      <c r="C23" s="6">
        <f t="shared" si="0"/>
        <v>2</v>
      </c>
      <c r="D23" s="6"/>
      <c r="E23" s="6">
        <v>9693</v>
      </c>
      <c r="F23" s="6">
        <f t="shared" si="1"/>
        <v>2</v>
      </c>
      <c r="G23" s="6"/>
      <c r="H23" s="6">
        <f t="shared" si="2"/>
        <v>26584</v>
      </c>
      <c r="I23" s="6">
        <f t="shared" si="3"/>
        <v>2</v>
      </c>
      <c r="J23" s="29"/>
    </row>
    <row r="24" spans="1:10" ht="12.75">
      <c r="A24" s="7" t="s">
        <v>38</v>
      </c>
      <c r="B24" s="6">
        <v>15212</v>
      </c>
      <c r="C24" s="6">
        <f t="shared" si="0"/>
        <v>2</v>
      </c>
      <c r="D24" s="6"/>
      <c r="E24" s="6">
        <v>9116</v>
      </c>
      <c r="F24" s="6">
        <f t="shared" si="1"/>
        <v>2</v>
      </c>
      <c r="G24" s="6"/>
      <c r="H24" s="6">
        <f t="shared" si="2"/>
        <v>24328</v>
      </c>
      <c r="I24" s="6">
        <f t="shared" si="3"/>
        <v>2</v>
      </c>
      <c r="J24" s="29"/>
    </row>
    <row r="25" spans="1:10" ht="12.75">
      <c r="A25" s="7" t="s">
        <v>39</v>
      </c>
      <c r="B25" s="6">
        <v>8991</v>
      </c>
      <c r="C25" s="6">
        <f t="shared" si="0"/>
        <v>1</v>
      </c>
      <c r="D25" s="6"/>
      <c r="E25" s="6">
        <v>5153</v>
      </c>
      <c r="F25" s="6">
        <f t="shared" si="1"/>
        <v>1</v>
      </c>
      <c r="G25" s="6"/>
      <c r="H25" s="6">
        <f t="shared" si="2"/>
        <v>14144</v>
      </c>
      <c r="I25" s="6">
        <f t="shared" si="3"/>
        <v>1</v>
      </c>
      <c r="J25" s="29"/>
    </row>
    <row r="26" spans="1:10" ht="12.75">
      <c r="A26" s="7" t="s">
        <v>40</v>
      </c>
      <c r="B26" s="6">
        <v>18598</v>
      </c>
      <c r="C26" s="6">
        <f t="shared" si="0"/>
        <v>3</v>
      </c>
      <c r="D26" s="6"/>
      <c r="E26" s="6">
        <v>13089</v>
      </c>
      <c r="F26" s="6">
        <f t="shared" si="1"/>
        <v>3</v>
      </c>
      <c r="G26" s="6"/>
      <c r="H26" s="6">
        <f t="shared" si="2"/>
        <v>31687</v>
      </c>
      <c r="I26" s="6">
        <f t="shared" si="3"/>
        <v>3</v>
      </c>
      <c r="J26" s="29"/>
    </row>
    <row r="27" spans="1:10" ht="12.75">
      <c r="A27" s="7" t="s">
        <v>41</v>
      </c>
      <c r="B27" s="6">
        <v>15541</v>
      </c>
      <c r="C27" s="6">
        <f>ROUND(B27/$B$28*100,0)</f>
        <v>2</v>
      </c>
      <c r="D27" s="6"/>
      <c r="E27" s="6">
        <v>9303</v>
      </c>
      <c r="F27" s="6">
        <f t="shared" si="1"/>
        <v>2</v>
      </c>
      <c r="G27" s="6"/>
      <c r="H27" s="6">
        <f t="shared" si="2"/>
        <v>24844</v>
      </c>
      <c r="I27" s="6">
        <f t="shared" si="3"/>
        <v>2</v>
      </c>
      <c r="J27" s="29"/>
    </row>
    <row r="28" spans="1:10" ht="15.75" customHeight="1">
      <c r="A28" s="9" t="s">
        <v>42</v>
      </c>
      <c r="B28" s="9">
        <f>SUM(B7:B27)</f>
        <v>684493</v>
      </c>
      <c r="C28" s="9">
        <f>SUM(C7:C27)</f>
        <v>100</v>
      </c>
      <c r="D28" s="9"/>
      <c r="E28" s="9">
        <f>SUM(E7:E27)</f>
        <v>468061</v>
      </c>
      <c r="F28" s="9">
        <f>SUM(F7:F27)</f>
        <v>100</v>
      </c>
      <c r="G28" s="9"/>
      <c r="H28" s="9">
        <f>SUM(H7:H27)</f>
        <v>1152554</v>
      </c>
      <c r="I28" s="9">
        <f>SUM(I7:I27)</f>
        <v>100</v>
      </c>
      <c r="J28" s="29"/>
    </row>
    <row r="29" spans="1:10" ht="27.75" customHeight="1">
      <c r="A29" s="64"/>
      <c r="B29" s="49"/>
      <c r="C29" s="49"/>
      <c r="D29" s="49"/>
      <c r="E29" s="49"/>
      <c r="F29" s="49"/>
      <c r="G29" s="49"/>
      <c r="H29" s="49"/>
      <c r="I29" s="49"/>
      <c r="J29" s="61"/>
    </row>
    <row r="30" ht="12.75">
      <c r="A30" s="42"/>
    </row>
  </sheetData>
  <mergeCells count="3">
    <mergeCell ref="A3:I3"/>
    <mergeCell ref="B4:H4"/>
    <mergeCell ref="A1:J1"/>
  </mergeCells>
  <printOptions/>
  <pageMargins left="0.75" right="0.75" top="1" bottom="1" header="0.5" footer="0.5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:F1"/>
    </sheetView>
  </sheetViews>
  <sheetFormatPr defaultColWidth="9.140625" defaultRowHeight="12.75"/>
  <cols>
    <col min="1" max="1" width="21.421875" style="0" customWidth="1"/>
    <col min="2" max="4" width="12.7109375" style="0" customWidth="1"/>
    <col min="5" max="5" width="1.7109375" style="0" customWidth="1"/>
    <col min="6" max="6" width="7.7109375" style="0" customWidth="1"/>
  </cols>
  <sheetData>
    <row r="1" spans="1:6" ht="39" customHeight="1">
      <c r="A1" s="87" t="s">
        <v>77</v>
      </c>
      <c r="B1" s="77"/>
      <c r="C1" s="77"/>
      <c r="D1" s="77"/>
      <c r="E1" s="77"/>
      <c r="F1" s="77"/>
    </row>
    <row r="2" spans="1:6" ht="12.75">
      <c r="A2" s="20"/>
      <c r="B2" s="36"/>
      <c r="C2" s="36"/>
      <c r="D2" s="36"/>
      <c r="E2" s="36"/>
      <c r="F2" s="36"/>
    </row>
    <row r="3" spans="1:6" ht="39.75" customHeight="1">
      <c r="A3" s="87" t="s">
        <v>100</v>
      </c>
      <c r="B3" s="77"/>
      <c r="C3" s="77"/>
      <c r="D3" s="77"/>
      <c r="E3" s="77"/>
      <c r="F3" s="77"/>
    </row>
    <row r="4" spans="1:4" ht="15.75" customHeight="1">
      <c r="A4" s="79" t="s">
        <v>19</v>
      </c>
      <c r="B4" s="94" t="s">
        <v>43</v>
      </c>
      <c r="C4" s="94"/>
      <c r="D4" s="94"/>
    </row>
    <row r="5" spans="1:4" ht="15.75" customHeight="1">
      <c r="A5" s="102"/>
      <c r="B5" s="4" t="s">
        <v>1</v>
      </c>
      <c r="C5" s="4" t="s">
        <v>0</v>
      </c>
      <c r="D5" s="4" t="s">
        <v>2</v>
      </c>
    </row>
    <row r="6" spans="1:4" ht="20.25" customHeight="1">
      <c r="A6" s="7" t="s">
        <v>21</v>
      </c>
      <c r="B6" s="6">
        <v>269271.0408563</v>
      </c>
      <c r="C6" s="6">
        <v>357214.8297566</v>
      </c>
      <c r="D6" s="50">
        <v>307823.23609615717</v>
      </c>
    </row>
    <row r="7" spans="1:4" ht="12.75">
      <c r="A7" s="7" t="s">
        <v>22</v>
      </c>
      <c r="B7" s="6">
        <v>226121.4556453</v>
      </c>
      <c r="C7" s="6">
        <v>279160.450831</v>
      </c>
      <c r="D7" s="50">
        <v>248229.51615722384</v>
      </c>
    </row>
    <row r="8" spans="1:4" ht="12.75">
      <c r="A8" s="7" t="s">
        <v>23</v>
      </c>
      <c r="B8" s="6">
        <v>217186.7920312</v>
      </c>
      <c r="C8" s="6">
        <v>260037.2725296</v>
      </c>
      <c r="D8" s="50">
        <v>233202.3370679296</v>
      </c>
    </row>
    <row r="9" spans="1:4" ht="12.75">
      <c r="A9" s="7" t="s">
        <v>24</v>
      </c>
      <c r="B9" s="6">
        <v>214922.7570767</v>
      </c>
      <c r="C9" s="6">
        <v>267852.8773466</v>
      </c>
      <c r="D9" s="50">
        <v>236950.46638371394</v>
      </c>
    </row>
    <row r="10" spans="1:4" ht="12.75">
      <c r="A10" s="7" t="s">
        <v>25</v>
      </c>
      <c r="B10" s="6">
        <v>218299.0738334</v>
      </c>
      <c r="C10" s="6">
        <v>279625.8601279</v>
      </c>
      <c r="D10" s="50">
        <v>241294.90258722697</v>
      </c>
    </row>
    <row r="11" spans="1:4" ht="12.75">
      <c r="A11" s="7" t="s">
        <v>26</v>
      </c>
      <c r="B11" s="6">
        <v>217694.5762887</v>
      </c>
      <c r="C11" s="6">
        <v>270691.9152636</v>
      </c>
      <c r="D11" s="50">
        <v>238091.80995378978</v>
      </c>
    </row>
    <row r="12" spans="1:4" ht="12.75">
      <c r="A12" s="7" t="s">
        <v>27</v>
      </c>
      <c r="B12" s="6">
        <v>208248.9999306</v>
      </c>
      <c r="C12" s="6">
        <v>249855.8039307</v>
      </c>
      <c r="D12" s="50">
        <v>223805.19400843515</v>
      </c>
    </row>
    <row r="13" spans="1:4" ht="12.75">
      <c r="A13" s="7" t="s">
        <v>28</v>
      </c>
      <c r="B13" s="6">
        <v>212272.689163</v>
      </c>
      <c r="C13" s="6">
        <v>233029.5654129</v>
      </c>
      <c r="D13" s="50">
        <v>219988.69513677811</v>
      </c>
    </row>
    <row r="14" spans="1:4" ht="12.75">
      <c r="A14" s="7" t="s">
        <v>29</v>
      </c>
      <c r="B14" s="6">
        <v>217897.7304539</v>
      </c>
      <c r="C14" s="6">
        <v>282767.9678473</v>
      </c>
      <c r="D14" s="50">
        <v>241749.37419395626</v>
      </c>
    </row>
    <row r="15" spans="1:4" ht="12.75">
      <c r="A15" s="7" t="s">
        <v>30</v>
      </c>
      <c r="B15" s="6">
        <v>213896.3735394</v>
      </c>
      <c r="C15" s="6">
        <v>267813.9340195</v>
      </c>
      <c r="D15" s="50">
        <v>236198.8067130182</v>
      </c>
    </row>
    <row r="16" spans="1:4" ht="12.75">
      <c r="A16" s="7" t="s">
        <v>31</v>
      </c>
      <c r="B16" s="6">
        <v>229020.3740985</v>
      </c>
      <c r="C16" s="6">
        <v>307342.8117961</v>
      </c>
      <c r="D16" s="50">
        <v>257976.77183725365</v>
      </c>
    </row>
    <row r="17" spans="1:4" ht="12.75">
      <c r="A17" s="7" t="s">
        <v>32</v>
      </c>
      <c r="B17" s="6">
        <v>226387.4819206</v>
      </c>
      <c r="C17" s="6">
        <v>285700.3062381</v>
      </c>
      <c r="D17" s="50">
        <v>250356.34028190476</v>
      </c>
    </row>
    <row r="18" spans="1:4" ht="12.75">
      <c r="A18" s="7" t="s">
        <v>33</v>
      </c>
      <c r="B18" s="6">
        <v>209778.4729609</v>
      </c>
      <c r="C18" s="6">
        <v>252569.6375267</v>
      </c>
      <c r="D18" s="50">
        <v>225587.99279765924</v>
      </c>
    </row>
    <row r="19" spans="1:4" ht="12.75">
      <c r="A19" s="7" t="s">
        <v>34</v>
      </c>
      <c r="B19" s="6">
        <v>212448.1871837</v>
      </c>
      <c r="C19" s="6">
        <v>252915.1797508</v>
      </c>
      <c r="D19" s="50">
        <v>227697.00113118294</v>
      </c>
    </row>
    <row r="20" spans="1:4" ht="12.75">
      <c r="A20" s="7" t="s">
        <v>35</v>
      </c>
      <c r="B20" s="6">
        <v>218490.9553727</v>
      </c>
      <c r="C20" s="6">
        <v>285095.8141585</v>
      </c>
      <c r="D20" s="50">
        <v>243982.9336023095</v>
      </c>
    </row>
    <row r="21" spans="1:4" ht="12.75">
      <c r="A21" s="7" t="s">
        <v>36</v>
      </c>
      <c r="B21" s="6">
        <v>214166.3562616</v>
      </c>
      <c r="C21" s="6">
        <v>254849.5903055</v>
      </c>
      <c r="D21" s="50">
        <v>228960.40474227612</v>
      </c>
    </row>
    <row r="22" spans="1:4" ht="12.75">
      <c r="A22" s="7" t="s">
        <v>37</v>
      </c>
      <c r="B22" s="6">
        <v>214990.4633237</v>
      </c>
      <c r="C22" s="6">
        <v>261497.8675333</v>
      </c>
      <c r="D22" s="50">
        <v>231947.89143845922</v>
      </c>
    </row>
    <row r="23" spans="1:4" ht="12.75">
      <c r="A23" s="7" t="s">
        <v>38</v>
      </c>
      <c r="B23" s="6">
        <v>223638.6769656</v>
      </c>
      <c r="C23" s="6">
        <v>274922.2030496</v>
      </c>
      <c r="D23" s="50">
        <v>242855.24321769155</v>
      </c>
    </row>
    <row r="24" spans="1:4" ht="12.75">
      <c r="A24" s="7" t="s">
        <v>39</v>
      </c>
      <c r="B24" s="6">
        <v>225568.4689134</v>
      </c>
      <c r="C24" s="6">
        <v>258322.1228411</v>
      </c>
      <c r="D24" s="50">
        <v>237501.41423925338</v>
      </c>
    </row>
    <row r="25" spans="1:4" ht="12.75">
      <c r="A25" s="7" t="s">
        <v>40</v>
      </c>
      <c r="B25" s="6">
        <v>218338.7562103</v>
      </c>
      <c r="C25" s="6">
        <v>253096.3535793</v>
      </c>
      <c r="D25" s="50">
        <v>232696.13279893962</v>
      </c>
    </row>
    <row r="26" spans="1:4" ht="12.75">
      <c r="A26" s="7" t="s">
        <v>41</v>
      </c>
      <c r="B26" s="6">
        <v>221143.4918602</v>
      </c>
      <c r="C26" s="6">
        <v>259101.379985</v>
      </c>
      <c r="D26" s="50">
        <v>235357.0739413943</v>
      </c>
    </row>
    <row r="27" spans="1:4" ht="15.75" customHeight="1">
      <c r="A27" s="9" t="s">
        <v>42</v>
      </c>
      <c r="B27" s="9">
        <v>231556.08111843365</v>
      </c>
      <c r="C27" s="9">
        <v>296145.1466795995</v>
      </c>
      <c r="D27" s="9">
        <v>257786.19494878332</v>
      </c>
    </row>
    <row r="28" spans="2:6" ht="12.75">
      <c r="B28" s="51"/>
      <c r="C28" s="51"/>
      <c r="D28" s="51"/>
      <c r="E28" s="51"/>
      <c r="F28" s="51"/>
    </row>
  </sheetData>
  <mergeCells count="4">
    <mergeCell ref="A1:F1"/>
    <mergeCell ref="A3:F3"/>
    <mergeCell ref="A4:A5"/>
    <mergeCell ref="B4:D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Olof Frænell</cp:lastModifiedBy>
  <cp:lastPrinted>2010-04-13T11:12:52Z</cp:lastPrinted>
  <dcterms:created xsi:type="dcterms:W3CDTF">2001-09-18T07:40:49Z</dcterms:created>
  <dcterms:modified xsi:type="dcterms:W3CDTF">2010-04-13T11:12:59Z</dcterms:modified>
  <cp:category/>
  <cp:version/>
  <cp:contentType/>
  <cp:contentStatus/>
</cp:coreProperties>
</file>