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5" windowWidth="9315" windowHeight="12465" activeTab="0"/>
  </bookViews>
  <sheets>
    <sheet name="Tabell 4.1, 4.2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<sst xmlns="http://schemas.openxmlformats.org/spreadsheetml/2006/main" count="61" uniqueCount="32">
  <si>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Summa</t>
  </si>
  <si>
    <t>Studielåntagare</t>
  </si>
  <si>
    <t>Män</t>
  </si>
  <si>
    <t>Kvinnor</t>
  </si>
  <si>
    <t>Totalt</t>
  </si>
  <si>
    <t>Antal</t>
  </si>
  <si>
    <t>%</t>
  </si>
  <si>
    <t>Ålder</t>
  </si>
  <si>
    <t>Skuld, kr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</si>
  <si>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</si>
  <si>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</si>
  <si>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</si>
  <si>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</si>
  <si>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</si>
  <si>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</si>
  <si>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</si>
  <si>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</si>
  <si>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</si>
  <si>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</si>
  <si>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</si>
  <si>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–29 år</t>
  </si>
  <si>
    <t>30–39 år</t>
  </si>
  <si>
    <t>40–49 år</t>
  </si>
  <si>
    <t>50–59 år</t>
  </si>
  <si>
    <t>60 år–</t>
  </si>
  <si>
    <t xml:space="preserve">Skuld, kr 
</t>
  </si>
  <si>
    <t>4               Total studieskuld för studier före 1989, mellan 1989
                 och 30 juni 2001 och efter 30 juni 2001</t>
  </si>
  <si>
    <t>Tabell 4.1     Totalt antal låntagare med studieskuld, fördelat 
                      på kön och totala skuldens storlek 1 januari 2009</t>
  </si>
  <si>
    <t>Tabell 4.2     Totalt antal låntagare med studieskuld, fördelat på ålder 
                      och totala skuldens storlek 1 januari 2009</t>
  </si>
  <si>
    <r>
      <t xml:space="preserve">     </t>
    </r>
    <r>
      <rPr>
        <sz val="10"/>
        <rFont val="Arial"/>
        <family val="2"/>
      </rPr>
      <t xml:space="preserve">                 Total number of persons with student loan, by age and 
                      total size of debt January 1, 2009</t>
    </r>
  </si>
  <si>
    <r>
      <t xml:space="preserve">        </t>
    </r>
    <r>
      <rPr>
        <sz val="12"/>
        <rFont val="Arial"/>
        <family val="2"/>
      </rPr>
      <t xml:space="preserve">         Total student loan debts (i.e. loan before 1989, loan between 1989 and 
                 June 30, 2001 and loan after June 30, 2001)</t>
    </r>
  </si>
  <si>
    <r>
      <t xml:space="preserve">                </t>
    </r>
    <r>
      <rPr>
        <sz val="10"/>
        <rFont val="Arial"/>
        <family val="2"/>
      </rPr>
      <t xml:space="preserve">      Total number of persons with student loan, by sex 
                       and total size of debt January 1, 2009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</si>
</sst>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6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</xdr:row>
      <xdr:rowOff>28575</xdr:rowOff>
    </xdr:from>
    <xdr:to>
      <xdr:col>1</xdr:col>
      <xdr:colOff>257175</xdr:colOff>
      <xdr:row>22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43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257175</xdr:colOff>
      <xdr:row>44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582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8" ht="33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28"/>
      <c r="K1" s="28"/>
      <c r="L1" s="28"/>
      <c r="M1" s="28"/>
      <c r="N1" s="28"/>
      <c r="O1" s="28"/>
      <c r="P1" s="28"/>
      <c r="Q1" s="28"/>
      <c r="R1" s="28"/>
    </row>
    <row r="2" spans="1:18" ht="11.25" customHeight="1">
      <c r="A2" s="23"/>
      <c r="B2" s="24"/>
      <c r="C2" s="24"/>
      <c r="D2" s="24"/>
      <c r="E2" s="24"/>
      <c r="F2" s="24"/>
      <c r="G2" s="24"/>
      <c r="H2" s="24"/>
      <c r="I2" s="24"/>
      <c r="J2" s="22"/>
      <c r="K2" s="22"/>
      <c r="L2" s="22"/>
      <c r="M2" s="22"/>
      <c r="N2" s="22"/>
      <c r="O2" s="22"/>
      <c r="P2" s="22"/>
      <c r="Q2" s="22"/>
      <c r="R2" s="22"/>
    </row>
    <row r="3" spans="1:18" ht="45.75" customHeight="1">
      <c r="A3" s="30" t="s">
        <v>30</v>
      </c>
      <c r="B3" s="31"/>
      <c r="C3" s="31"/>
      <c r="D3" s="31"/>
      <c r="E3" s="31"/>
      <c r="F3" s="31"/>
      <c r="G3" s="31"/>
      <c r="H3" s="31"/>
      <c r="I3" s="31"/>
      <c r="J3" s="28"/>
      <c r="K3" s="28"/>
      <c r="L3" s="28"/>
      <c r="M3" s="28"/>
      <c r="N3" s="28"/>
      <c r="O3" s="28"/>
      <c r="P3" s="28"/>
      <c r="Q3" s="28"/>
      <c r="R3" s="28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7" customHeight="1">
      <c r="A5" s="32" t="s">
        <v>27</v>
      </c>
      <c r="B5" s="33"/>
      <c r="C5" s="33"/>
      <c r="D5" s="33"/>
      <c r="E5" s="33"/>
      <c r="F5" s="33"/>
      <c r="G5" s="33"/>
      <c r="H5" s="33"/>
      <c r="I5" s="33"/>
      <c r="J5" s="28"/>
      <c r="K5" s="28"/>
      <c r="L5" s="1"/>
      <c r="M5" s="1"/>
      <c r="N5" s="1"/>
      <c r="O5" s="1"/>
      <c r="P5" s="1"/>
      <c r="Q5" s="1"/>
      <c r="R5" s="1"/>
    </row>
    <row r="6" spans="1:18" ht="12.75" customHeight="1">
      <c r="A6" s="25"/>
      <c r="B6" s="26"/>
      <c r="C6" s="26"/>
      <c r="D6" s="26"/>
      <c r="E6" s="26"/>
      <c r="F6" s="26"/>
      <c r="G6" s="26"/>
      <c r="H6" s="26"/>
      <c r="I6" s="26"/>
      <c r="J6" s="22"/>
      <c r="K6" s="22"/>
      <c r="L6" s="1"/>
      <c r="M6" s="1"/>
      <c r="N6" s="1"/>
      <c r="O6" s="1"/>
      <c r="P6" s="1"/>
      <c r="Q6" s="1"/>
      <c r="R6" s="1"/>
    </row>
    <row r="7" spans="1:18" ht="27" customHeight="1">
      <c r="A7" s="32" t="s">
        <v>31</v>
      </c>
      <c r="B7" s="33"/>
      <c r="C7" s="33"/>
      <c r="D7" s="33"/>
      <c r="E7" s="33"/>
      <c r="F7" s="33"/>
      <c r="G7" s="33"/>
      <c r="H7" s="33"/>
      <c r="I7" s="33"/>
      <c r="J7" s="28"/>
      <c r="K7" s="28"/>
      <c r="L7" s="1"/>
      <c r="M7" s="1"/>
      <c r="N7" s="1"/>
      <c r="O7" s="1"/>
      <c r="P7" s="1"/>
      <c r="Q7" s="1"/>
      <c r="R7" s="1"/>
    </row>
    <row r="8" spans="1:18" ht="15.75" customHeight="1">
      <c r="A8" s="27" t="s">
        <v>25</v>
      </c>
      <c r="B8" s="29" t="s">
        <v>1</v>
      </c>
      <c r="C8" s="29"/>
      <c r="D8" s="29"/>
      <c r="E8" s="29"/>
      <c r="F8" s="29"/>
      <c r="G8" s="29"/>
      <c r="H8" s="29"/>
      <c r="I8" s="29"/>
      <c r="J8" s="6"/>
      <c r="K8" s="6"/>
      <c r="L8" s="1"/>
      <c r="M8" s="1"/>
      <c r="N8" s="1"/>
      <c r="O8" s="1"/>
      <c r="P8" s="1"/>
      <c r="Q8" s="1"/>
      <c r="R8" s="1"/>
    </row>
    <row r="9" spans="1:18" ht="12.75">
      <c r="A9" s="28"/>
      <c r="B9" s="7" t="s">
        <v>3</v>
      </c>
      <c r="C9" s="7"/>
      <c r="D9" s="18"/>
      <c r="E9" s="7" t="s">
        <v>2</v>
      </c>
      <c r="F9" s="7"/>
      <c r="G9" s="18"/>
      <c r="H9" s="7" t="s">
        <v>4</v>
      </c>
      <c r="I9" s="7"/>
      <c r="J9" s="6"/>
      <c r="K9" s="6"/>
      <c r="L9" s="1"/>
      <c r="M9" s="1"/>
      <c r="N9" s="1"/>
      <c r="O9" s="1"/>
      <c r="P9" s="1"/>
      <c r="Q9" s="1"/>
      <c r="R9" s="1"/>
    </row>
    <row r="10" spans="1:18" ht="12.75">
      <c r="A10" s="7"/>
      <c r="B10" s="8" t="s">
        <v>5</v>
      </c>
      <c r="C10" s="8" t="s">
        <v>6</v>
      </c>
      <c r="D10" s="8"/>
      <c r="E10" s="8" t="s">
        <v>5</v>
      </c>
      <c r="F10" s="8" t="s">
        <v>6</v>
      </c>
      <c r="G10" s="8"/>
      <c r="H10" s="8" t="s">
        <v>5</v>
      </c>
      <c r="I10" s="8" t="s">
        <v>6</v>
      </c>
      <c r="J10" s="6"/>
      <c r="K10" s="6"/>
      <c r="L10" s="1"/>
      <c r="M10" s="1"/>
      <c r="N10" s="1"/>
      <c r="O10" s="1"/>
      <c r="P10" s="1"/>
      <c r="Q10" s="1"/>
      <c r="R10" s="1"/>
    </row>
    <row r="11" spans="1:18" ht="20.25" customHeight="1">
      <c r="A11" s="9" t="s">
        <v>9</v>
      </c>
      <c r="B11" s="10">
        <v>254111</v>
      </c>
      <c r="C11" s="11">
        <f aca="true" t="shared" si="0" ref="C11:C21">B11/$B$22*100</f>
        <v>30.969318424179644</v>
      </c>
      <c r="D11" s="12"/>
      <c r="E11" s="10">
        <v>190236</v>
      </c>
      <c r="F11" s="11">
        <f aca="true" t="shared" si="1" ref="F11:F21">E11/$E$22*100</f>
        <v>33.33327492645113</v>
      </c>
      <c r="G11" s="12"/>
      <c r="H11" s="10">
        <f>B11+E11</f>
        <v>444347</v>
      </c>
      <c r="I11" s="11">
        <f>H11/$H$22*100</f>
        <v>31.93905554349592</v>
      </c>
      <c r="J11" s="6"/>
      <c r="K11" s="6"/>
      <c r="L11" s="1"/>
      <c r="M11" s="1"/>
      <c r="N11" s="1"/>
      <c r="O11" s="1"/>
      <c r="P11" s="1"/>
      <c r="Q11" s="1"/>
      <c r="R11" s="1"/>
    </row>
    <row r="12" spans="1:18" ht="12.75">
      <c r="A12" s="9" t="s">
        <v>10</v>
      </c>
      <c r="B12" s="10">
        <v>155115</v>
      </c>
      <c r="C12" s="11">
        <f t="shared" si="0"/>
        <v>18.904360013406052</v>
      </c>
      <c r="D12" s="11"/>
      <c r="E12" s="10">
        <v>103262</v>
      </c>
      <c r="F12" s="11">
        <f t="shared" si="1"/>
        <v>18.093634409129695</v>
      </c>
      <c r="G12" s="12"/>
      <c r="H12" s="10">
        <f aca="true" t="shared" si="2" ref="H12:H21">B12+E12</f>
        <v>258377</v>
      </c>
      <c r="I12" s="11">
        <f>H12/$H$22*100</f>
        <v>18.571785910925122</v>
      </c>
      <c r="J12" s="6"/>
      <c r="K12" s="6"/>
      <c r="L12" s="1"/>
      <c r="M12" s="1"/>
      <c r="N12" s="1"/>
      <c r="O12" s="1"/>
      <c r="P12" s="1"/>
      <c r="Q12" s="1"/>
      <c r="R12" s="1"/>
    </row>
    <row r="13" spans="1:18" ht="12.75">
      <c r="A13" s="9" t="s">
        <v>11</v>
      </c>
      <c r="B13" s="10">
        <v>124110</v>
      </c>
      <c r="C13" s="11">
        <f t="shared" si="0"/>
        <v>15.125681728161847</v>
      </c>
      <c r="D13" s="11"/>
      <c r="E13" s="10">
        <v>76675</v>
      </c>
      <c r="F13" s="11">
        <v>14</v>
      </c>
      <c r="G13" s="12"/>
      <c r="H13" s="10">
        <f t="shared" si="2"/>
        <v>200785</v>
      </c>
      <c r="I13" s="11">
        <f aca="true" t="shared" si="3" ref="I13:I21">H13/$H$22*100</f>
        <v>14.432151600665307</v>
      </c>
      <c r="J13" s="6"/>
      <c r="K13" s="6"/>
      <c r="L13" s="1"/>
      <c r="M13" s="1"/>
      <c r="N13" s="1"/>
      <c r="O13" s="1"/>
      <c r="P13" s="1"/>
      <c r="Q13" s="1"/>
      <c r="R13" s="1"/>
    </row>
    <row r="14" spans="1:18" ht="12.75">
      <c r="A14" s="9" t="s">
        <v>12</v>
      </c>
      <c r="B14" s="10">
        <v>104310</v>
      </c>
      <c r="C14" s="11">
        <f t="shared" si="0"/>
        <v>12.712592547454374</v>
      </c>
      <c r="D14" s="11"/>
      <c r="E14" s="10">
        <v>65114</v>
      </c>
      <c r="F14" s="11">
        <f t="shared" si="1"/>
        <v>11.409317182662267</v>
      </c>
      <c r="G14" s="12"/>
      <c r="H14" s="10">
        <f t="shared" si="2"/>
        <v>169424</v>
      </c>
      <c r="I14" s="11">
        <f t="shared" si="3"/>
        <v>12.177965748393154</v>
      </c>
      <c r="J14" s="6"/>
      <c r="K14" s="6"/>
      <c r="L14" s="1"/>
      <c r="M14" s="1"/>
      <c r="N14" s="1"/>
      <c r="O14" s="1"/>
      <c r="P14" s="1"/>
      <c r="Q14" s="1"/>
      <c r="R14" s="1"/>
    </row>
    <row r="15" spans="1:18" ht="12.75">
      <c r="A15" s="9" t="s">
        <v>13</v>
      </c>
      <c r="B15" s="10">
        <v>72159</v>
      </c>
      <c r="C15" s="11">
        <f t="shared" si="0"/>
        <v>8.794247585387405</v>
      </c>
      <c r="D15" s="11"/>
      <c r="E15" s="10">
        <v>52321</v>
      </c>
      <c r="F15" s="11">
        <f t="shared" si="1"/>
        <v>9.167719450718318</v>
      </c>
      <c r="G15" s="12"/>
      <c r="H15" s="10">
        <f t="shared" si="2"/>
        <v>124480</v>
      </c>
      <c r="I15" s="11">
        <f t="shared" si="3"/>
        <v>8.947452405562256</v>
      </c>
      <c r="J15" s="6"/>
      <c r="K15" s="6"/>
      <c r="L15" s="1"/>
      <c r="M15" s="1"/>
      <c r="N15" s="1"/>
      <c r="O15" s="1"/>
      <c r="P15" s="1"/>
      <c r="Q15" s="1"/>
      <c r="R15" s="1"/>
    </row>
    <row r="16" spans="1:18" ht="12.75">
      <c r="A16" s="9" t="s">
        <v>14</v>
      </c>
      <c r="B16" s="10">
        <v>46684</v>
      </c>
      <c r="C16" s="11">
        <f t="shared" si="0"/>
        <v>5.689528046068066</v>
      </c>
      <c r="D16" s="11"/>
      <c r="E16" s="10">
        <v>35129</v>
      </c>
      <c r="F16" s="11">
        <f t="shared" si="1"/>
        <v>6.155326094384353</v>
      </c>
      <c r="G16" s="12"/>
      <c r="H16" s="10">
        <f t="shared" si="2"/>
        <v>81813</v>
      </c>
      <c r="I16" s="11">
        <f t="shared" si="3"/>
        <v>5.880606713176935</v>
      </c>
      <c r="J16" s="6"/>
      <c r="K16" s="6"/>
      <c r="L16" s="1"/>
      <c r="M16" s="1"/>
      <c r="N16" s="1"/>
      <c r="O16" s="1"/>
      <c r="P16" s="1"/>
      <c r="Q16" s="1"/>
      <c r="R16" s="1"/>
    </row>
    <row r="17" spans="1:18" ht="12.75">
      <c r="A17" s="9" t="s">
        <v>15</v>
      </c>
      <c r="B17" s="10">
        <v>27898</v>
      </c>
      <c r="C17" s="11">
        <f t="shared" si="0"/>
        <v>3.4000182809786414</v>
      </c>
      <c r="D17" s="11"/>
      <c r="E17" s="10">
        <v>20251</v>
      </c>
      <c r="F17" s="11">
        <f t="shared" si="1"/>
        <v>3.5483933142810087</v>
      </c>
      <c r="G17" s="12"/>
      <c r="H17" s="10">
        <f t="shared" si="2"/>
        <v>48149</v>
      </c>
      <c r="I17" s="11">
        <f t="shared" si="3"/>
        <v>3.460884365965754</v>
      </c>
      <c r="J17" s="6"/>
      <c r="K17" s="6"/>
      <c r="L17" s="1"/>
      <c r="M17" s="1"/>
      <c r="N17" s="1"/>
      <c r="O17" s="1"/>
      <c r="P17" s="1"/>
      <c r="Q17" s="1"/>
      <c r="R17" s="1"/>
    </row>
    <row r="18" spans="1:18" ht="12.75">
      <c r="A18" s="9" t="s">
        <v>16</v>
      </c>
      <c r="B18" s="10">
        <v>15341</v>
      </c>
      <c r="C18" s="11">
        <f t="shared" si="0"/>
        <v>1.8696566222845128</v>
      </c>
      <c r="D18" s="11"/>
      <c r="E18" s="10">
        <v>11202</v>
      </c>
      <c r="F18" s="11">
        <f t="shared" si="1"/>
        <v>1.9628216832045753</v>
      </c>
      <c r="G18" s="12"/>
      <c r="H18" s="10">
        <f t="shared" si="2"/>
        <v>26543</v>
      </c>
      <c r="I18" s="11">
        <f t="shared" si="3"/>
        <v>1.9078745919090534</v>
      </c>
      <c r="J18" s="6"/>
      <c r="K18" s="6"/>
      <c r="L18" s="1"/>
      <c r="M18" s="1"/>
      <c r="N18" s="1"/>
      <c r="O18" s="1"/>
      <c r="P18" s="1"/>
      <c r="Q18" s="1"/>
      <c r="R18" s="1"/>
    </row>
    <row r="19" spans="1:18" ht="12.75">
      <c r="A19" s="9" t="s">
        <v>17</v>
      </c>
      <c r="B19" s="10">
        <v>12948</v>
      </c>
      <c r="C19" s="11">
        <v>1</v>
      </c>
      <c r="D19" s="11"/>
      <c r="E19" s="10">
        <v>9681</v>
      </c>
      <c r="F19" s="11">
        <f t="shared" si="1"/>
        <v>1.6963110797271463</v>
      </c>
      <c r="G19" s="12"/>
      <c r="H19" s="10">
        <f t="shared" si="2"/>
        <v>22629</v>
      </c>
      <c r="I19" s="11">
        <f t="shared" si="3"/>
        <v>1.6265416170105103</v>
      </c>
      <c r="J19" s="6"/>
      <c r="K19" s="6"/>
      <c r="L19" s="1"/>
      <c r="M19" s="1"/>
      <c r="N19" s="1"/>
      <c r="O19" s="1"/>
      <c r="P19" s="1"/>
      <c r="Q19" s="1"/>
      <c r="R19" s="1"/>
    </row>
    <row r="20" spans="1:18" ht="12.75">
      <c r="A20" s="9" t="s">
        <v>18</v>
      </c>
      <c r="B20" s="10">
        <v>7574</v>
      </c>
      <c r="C20" s="11">
        <f t="shared" si="0"/>
        <v>0.9230675482160812</v>
      </c>
      <c r="D20" s="11"/>
      <c r="E20" s="10">
        <v>6509</v>
      </c>
      <c r="F20" s="11">
        <f t="shared" si="1"/>
        <v>1.1405111887143886</v>
      </c>
      <c r="G20" s="12"/>
      <c r="H20" s="10">
        <f t="shared" si="2"/>
        <v>14083</v>
      </c>
      <c r="I20" s="11">
        <f t="shared" si="3"/>
        <v>1.0122668077404664</v>
      </c>
      <c r="J20" s="6"/>
      <c r="K20" s="6"/>
      <c r="L20" s="1"/>
      <c r="M20" s="1"/>
      <c r="N20" s="1"/>
      <c r="O20" s="1"/>
      <c r="P20" s="1"/>
      <c r="Q20" s="1"/>
      <c r="R20" s="1"/>
    </row>
    <row r="21" spans="1:18" ht="12.75">
      <c r="A21" s="9" t="s">
        <v>19</v>
      </c>
      <c r="B21" s="10">
        <v>275</v>
      </c>
      <c r="C21" s="11">
        <f t="shared" si="0"/>
        <v>0.03351512750982603</v>
      </c>
      <c r="D21" s="11"/>
      <c r="E21" s="10">
        <v>329</v>
      </c>
      <c r="F21" s="11">
        <f t="shared" si="1"/>
        <v>0.057647592731146696</v>
      </c>
      <c r="G21" s="12"/>
      <c r="H21" s="10">
        <f t="shared" si="2"/>
        <v>604</v>
      </c>
      <c r="I21" s="11">
        <f t="shared" si="3"/>
        <v>0.043414695155523805</v>
      </c>
      <c r="J21" s="6"/>
      <c r="K21" s="6"/>
      <c r="L21" s="1"/>
      <c r="M21" s="1"/>
      <c r="N21" s="1"/>
      <c r="O21" s="1"/>
      <c r="P21" s="1"/>
      <c r="Q21" s="1"/>
      <c r="R21" s="1"/>
    </row>
    <row r="22" spans="1:18" ht="12.75">
      <c r="A22" s="13" t="s">
        <v>0</v>
      </c>
      <c r="B22" s="14">
        <f>SUM(B11:B21)</f>
        <v>820525</v>
      </c>
      <c r="C22" s="15">
        <v>100</v>
      </c>
      <c r="D22" s="7"/>
      <c r="E22" s="14">
        <f>SUM(E11:E21)</f>
        <v>570709</v>
      </c>
      <c r="F22" s="15">
        <v>100</v>
      </c>
      <c r="G22" s="7"/>
      <c r="H22" s="14">
        <f>SUM(H11:H21)</f>
        <v>1391234</v>
      </c>
      <c r="I22" s="15">
        <f>SUM(I11:I21)</f>
        <v>99.99999999999999</v>
      </c>
      <c r="J22" s="6"/>
      <c r="K22" s="6"/>
      <c r="L22" s="1"/>
      <c r="M22" s="1"/>
      <c r="N22" s="1"/>
      <c r="O22" s="1"/>
      <c r="P22" s="1"/>
      <c r="Q22" s="1"/>
      <c r="R22" s="1"/>
    </row>
    <row r="23" spans="1:18" ht="24" customHeight="1">
      <c r="A23" s="2"/>
      <c r="B23" s="3"/>
      <c r="C23" s="4"/>
      <c r="D23" s="5"/>
      <c r="E23" s="3"/>
      <c r="F23" s="4"/>
      <c r="G23" s="5"/>
      <c r="H23" s="3"/>
      <c r="I23" s="4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2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27" customHeight="1">
      <c r="A29" s="38" t="s">
        <v>29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5.75" customHeight="1">
      <c r="A30" s="16" t="s">
        <v>8</v>
      </c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7"/>
      <c r="Q30" s="29" t="s">
        <v>4</v>
      </c>
      <c r="R30" s="29"/>
    </row>
    <row r="31" spans="1:18" ht="15.75" customHeight="1">
      <c r="A31" s="18"/>
      <c r="B31" s="37" t="s">
        <v>20</v>
      </c>
      <c r="C31" s="37"/>
      <c r="D31" s="19"/>
      <c r="E31" s="37" t="s">
        <v>21</v>
      </c>
      <c r="F31" s="37"/>
      <c r="G31" s="19"/>
      <c r="H31" s="37" t="s">
        <v>22</v>
      </c>
      <c r="I31" s="37"/>
      <c r="J31" s="19"/>
      <c r="K31" s="37" t="s">
        <v>23</v>
      </c>
      <c r="L31" s="37"/>
      <c r="M31" s="19"/>
      <c r="N31" s="37" t="s">
        <v>24</v>
      </c>
      <c r="O31" s="37"/>
      <c r="P31" s="18"/>
      <c r="Q31" s="34"/>
      <c r="R31" s="34"/>
    </row>
    <row r="32" spans="1:18" ht="15.75" customHeight="1">
      <c r="A32" s="7"/>
      <c r="B32" s="8" t="s">
        <v>5</v>
      </c>
      <c r="C32" s="8" t="s">
        <v>6</v>
      </c>
      <c r="D32" s="8"/>
      <c r="E32" s="8" t="s">
        <v>5</v>
      </c>
      <c r="F32" s="8" t="s">
        <v>6</v>
      </c>
      <c r="G32" s="8"/>
      <c r="H32" s="8" t="s">
        <v>5</v>
      </c>
      <c r="I32" s="8" t="s">
        <v>6</v>
      </c>
      <c r="J32" s="8"/>
      <c r="K32" s="8" t="s">
        <v>5</v>
      </c>
      <c r="L32" s="8" t="s">
        <v>6</v>
      </c>
      <c r="M32" s="8"/>
      <c r="N32" s="8" t="s">
        <v>5</v>
      </c>
      <c r="O32" s="8" t="s">
        <v>6</v>
      </c>
      <c r="P32" s="8"/>
      <c r="Q32" s="8" t="s">
        <v>5</v>
      </c>
      <c r="R32" s="8" t="s">
        <v>6</v>
      </c>
    </row>
    <row r="33" spans="1:18" ht="20.25" customHeight="1">
      <c r="A33" s="9" t="s">
        <v>9</v>
      </c>
      <c r="B33" s="10">
        <v>135687</v>
      </c>
      <c r="C33" s="11">
        <f>B33/$B$44*100</f>
        <v>30.453752769043273</v>
      </c>
      <c r="D33" s="12"/>
      <c r="E33" s="10">
        <v>81641</v>
      </c>
      <c r="F33" s="11">
        <f>E33/$E$44*100</f>
        <v>17.79694639182449</v>
      </c>
      <c r="G33" s="12"/>
      <c r="H33" s="10">
        <v>149863</v>
      </c>
      <c r="I33" s="11">
        <f>H33/$H$44*100</f>
        <v>42.93133873425844</v>
      </c>
      <c r="J33" s="12"/>
      <c r="K33" s="10">
        <v>60260</v>
      </c>
      <c r="L33" s="11">
        <f>K33/$K$44*100</f>
        <v>51.89325112165548</v>
      </c>
      <c r="M33" s="12"/>
      <c r="N33" s="10">
        <v>16896</v>
      </c>
      <c r="O33" s="11">
        <f>N33/$N$44*100</f>
        <v>77.68990251977193</v>
      </c>
      <c r="P33" s="12"/>
      <c r="Q33" s="10">
        <f>B33+E33+H33+K33+N33</f>
        <v>444347</v>
      </c>
      <c r="R33" s="11">
        <f>Q33/$Q$44*100</f>
        <v>31.93905554349592</v>
      </c>
    </row>
    <row r="34" spans="1:18" ht="12.75">
      <c r="A34" s="9" t="s">
        <v>10</v>
      </c>
      <c r="B34" s="10">
        <v>95305</v>
      </c>
      <c r="C34" s="11">
        <f aca="true" t="shared" si="4" ref="C34:C43">B34/$B$44*100</f>
        <v>21.390368330449263</v>
      </c>
      <c r="D34" s="12"/>
      <c r="E34" s="10">
        <v>70339</v>
      </c>
      <c r="F34" s="11">
        <f aca="true" t="shared" si="5" ref="F34:F43">E34/$E$44*100</f>
        <v>15.333219978375363</v>
      </c>
      <c r="G34" s="12"/>
      <c r="H34" s="10">
        <v>65587</v>
      </c>
      <c r="I34" s="11">
        <f aca="true" t="shared" si="6" ref="I34:I43">H34/$H$44*100</f>
        <v>18.788745144323872</v>
      </c>
      <c r="J34" s="12"/>
      <c r="K34" s="10">
        <v>24539</v>
      </c>
      <c r="L34" s="11">
        <f>K34/$K$44*100</f>
        <v>21.13190324052944</v>
      </c>
      <c r="M34" s="12"/>
      <c r="N34" s="10">
        <v>2607</v>
      </c>
      <c r="O34" s="11">
        <f aca="true" t="shared" si="7" ref="O34:O43">N34/$N$44*100</f>
        <v>11.987309177855435</v>
      </c>
      <c r="P34" s="12"/>
      <c r="Q34" s="10">
        <f aca="true" t="shared" si="8" ref="Q34:Q43">B34+E34+H34+K34+N34</f>
        <v>258377</v>
      </c>
      <c r="R34" s="11">
        <f>Q34/$Q$44*100</f>
        <v>18.571785910925122</v>
      </c>
    </row>
    <row r="35" spans="1:18" ht="12.75">
      <c r="A35" s="9" t="s">
        <v>11</v>
      </c>
      <c r="B35" s="10">
        <v>72419</v>
      </c>
      <c r="C35" s="11">
        <f t="shared" si="4"/>
        <v>16.253807083813076</v>
      </c>
      <c r="D35" s="12"/>
      <c r="E35" s="10">
        <v>73903</v>
      </c>
      <c r="F35" s="11">
        <f t="shared" si="5"/>
        <v>16.110137421087508</v>
      </c>
      <c r="G35" s="12"/>
      <c r="H35" s="10">
        <v>40614</v>
      </c>
      <c r="I35" s="11">
        <v>11</v>
      </c>
      <c r="J35" s="12"/>
      <c r="K35" s="10">
        <v>12830</v>
      </c>
      <c r="L35" s="11">
        <f aca="true" t="shared" si="9" ref="L35:L43">K35/$K$44*100</f>
        <v>11.048629470475271</v>
      </c>
      <c r="M35" s="12"/>
      <c r="N35" s="10">
        <v>1019</v>
      </c>
      <c r="O35" s="11">
        <f t="shared" si="7"/>
        <v>4.685488320765128</v>
      </c>
      <c r="P35" s="12"/>
      <c r="Q35" s="10">
        <f t="shared" si="8"/>
        <v>200785</v>
      </c>
      <c r="R35" s="11">
        <f aca="true" t="shared" si="10" ref="R35:R43">Q35/$Q$44*100</f>
        <v>14.432151600665307</v>
      </c>
    </row>
    <row r="36" spans="1:18" ht="12.75">
      <c r="A36" s="9" t="s">
        <v>12</v>
      </c>
      <c r="B36" s="10">
        <v>60521</v>
      </c>
      <c r="C36" s="11">
        <f t="shared" si="4"/>
        <v>13.583405715619538</v>
      </c>
      <c r="D36" s="12"/>
      <c r="E36" s="10">
        <v>69993</v>
      </c>
      <c r="F36" s="11">
        <f t="shared" si="5"/>
        <v>15.257795333263577</v>
      </c>
      <c r="G36" s="12"/>
      <c r="H36" s="10">
        <v>30925</v>
      </c>
      <c r="I36" s="11">
        <f t="shared" si="6"/>
        <v>8.859102315828071</v>
      </c>
      <c r="J36" s="12"/>
      <c r="K36" s="10">
        <v>7461</v>
      </c>
      <c r="L36" s="11">
        <v>7</v>
      </c>
      <c r="M36" s="12"/>
      <c r="N36" s="10">
        <v>524</v>
      </c>
      <c r="O36" s="11">
        <f t="shared" si="7"/>
        <v>2.4094169578811844</v>
      </c>
      <c r="P36" s="12"/>
      <c r="Q36" s="10">
        <f t="shared" si="8"/>
        <v>169424</v>
      </c>
      <c r="R36" s="11">
        <f t="shared" si="10"/>
        <v>12.177965748393154</v>
      </c>
    </row>
    <row r="37" spans="1:18" ht="12.75">
      <c r="A37" s="9" t="s">
        <v>13</v>
      </c>
      <c r="B37" s="10">
        <v>41171</v>
      </c>
      <c r="C37" s="11">
        <f t="shared" si="4"/>
        <v>9.240468543443962</v>
      </c>
      <c r="D37" s="12"/>
      <c r="E37" s="10">
        <v>56520</v>
      </c>
      <c r="F37" s="11">
        <f t="shared" si="5"/>
        <v>12.320811970283561</v>
      </c>
      <c r="G37" s="12"/>
      <c r="H37" s="10">
        <v>21999</v>
      </c>
      <c r="I37" s="11">
        <f t="shared" si="6"/>
        <v>6.302066025736516</v>
      </c>
      <c r="J37" s="12"/>
      <c r="K37" s="10">
        <v>4483</v>
      </c>
      <c r="L37" s="11">
        <f t="shared" si="9"/>
        <v>3.860561645841048</v>
      </c>
      <c r="M37" s="12"/>
      <c r="N37" s="10">
        <v>307</v>
      </c>
      <c r="O37" s="11">
        <v>2</v>
      </c>
      <c r="P37" s="12"/>
      <c r="Q37" s="10">
        <f t="shared" si="8"/>
        <v>124480</v>
      </c>
      <c r="R37" s="11">
        <f t="shared" si="10"/>
        <v>8.947452405562256</v>
      </c>
    </row>
    <row r="38" spans="1:18" ht="12.75">
      <c r="A38" s="9" t="s">
        <v>14</v>
      </c>
      <c r="B38" s="10">
        <v>22639</v>
      </c>
      <c r="C38" s="11">
        <f t="shared" si="4"/>
        <v>5.08112427084666</v>
      </c>
      <c r="D38" s="12"/>
      <c r="E38" s="10">
        <v>41767</v>
      </c>
      <c r="F38" s="11">
        <f t="shared" si="5"/>
        <v>9.104801018450699</v>
      </c>
      <c r="G38" s="12"/>
      <c r="H38" s="10">
        <v>14624</v>
      </c>
      <c r="I38" s="11">
        <f t="shared" si="6"/>
        <v>4.189345586634429</v>
      </c>
      <c r="J38" s="12"/>
      <c r="K38" s="10">
        <v>2608</v>
      </c>
      <c r="L38" s="11">
        <f t="shared" si="9"/>
        <v>2.2458944395167193</v>
      </c>
      <c r="M38" s="12"/>
      <c r="N38" s="10">
        <v>175</v>
      </c>
      <c r="O38" s="11">
        <f t="shared" si="7"/>
        <v>0.8046716939488688</v>
      </c>
      <c r="P38" s="12"/>
      <c r="Q38" s="10">
        <f t="shared" si="8"/>
        <v>81813</v>
      </c>
      <c r="R38" s="11">
        <f t="shared" si="10"/>
        <v>5.880606713176935</v>
      </c>
    </row>
    <row r="39" spans="1:18" ht="12.75">
      <c r="A39" s="9" t="s">
        <v>15</v>
      </c>
      <c r="B39" s="10">
        <v>9041</v>
      </c>
      <c r="C39" s="11">
        <f t="shared" si="4"/>
        <v>2.0291728668547484</v>
      </c>
      <c r="D39" s="12"/>
      <c r="E39" s="10">
        <v>27658</v>
      </c>
      <c r="F39" s="11">
        <f t="shared" si="5"/>
        <v>6.029175822259425</v>
      </c>
      <c r="G39" s="12"/>
      <c r="H39" s="10">
        <v>9790</v>
      </c>
      <c r="I39" s="11">
        <f t="shared" si="6"/>
        <v>2.804546860855516</v>
      </c>
      <c r="J39" s="12"/>
      <c r="K39" s="10">
        <v>1577</v>
      </c>
      <c r="L39" s="11">
        <f t="shared" si="9"/>
        <v>1.358042764999182</v>
      </c>
      <c r="M39" s="12"/>
      <c r="N39" s="10">
        <v>83</v>
      </c>
      <c r="O39" s="11">
        <f t="shared" si="7"/>
        <v>0.3816442891300349</v>
      </c>
      <c r="P39" s="12"/>
      <c r="Q39" s="10">
        <f t="shared" si="8"/>
        <v>48149</v>
      </c>
      <c r="R39" s="11">
        <f t="shared" si="10"/>
        <v>3.460884365965754</v>
      </c>
    </row>
    <row r="40" spans="1:18" ht="12.75">
      <c r="A40" s="9" t="s">
        <v>16</v>
      </c>
      <c r="B40" s="10">
        <v>3449</v>
      </c>
      <c r="C40" s="11">
        <f t="shared" si="4"/>
        <v>0.7740976902756362</v>
      </c>
      <c r="D40" s="12"/>
      <c r="E40" s="10">
        <v>15831</v>
      </c>
      <c r="F40" s="11">
        <v>4</v>
      </c>
      <c r="G40" s="12"/>
      <c r="H40" s="10">
        <v>6244</v>
      </c>
      <c r="I40" s="11">
        <f t="shared" si="6"/>
        <v>1.788722226678431</v>
      </c>
      <c r="J40" s="12"/>
      <c r="K40" s="12">
        <v>962</v>
      </c>
      <c r="L40" s="11">
        <f t="shared" si="9"/>
        <v>0.8284319213248021</v>
      </c>
      <c r="M40" s="12"/>
      <c r="N40" s="10">
        <v>57</v>
      </c>
      <c r="O40" s="11">
        <f t="shared" si="7"/>
        <v>0.26209306602906013</v>
      </c>
      <c r="P40" s="12"/>
      <c r="Q40" s="10">
        <f t="shared" si="8"/>
        <v>26543</v>
      </c>
      <c r="R40" s="11">
        <f t="shared" si="10"/>
        <v>1.9078745919090534</v>
      </c>
    </row>
    <row r="41" spans="1:18" ht="12.75">
      <c r="A41" s="9" t="s">
        <v>17</v>
      </c>
      <c r="B41" s="10">
        <v>2925</v>
      </c>
      <c r="C41" s="11">
        <f t="shared" si="4"/>
        <v>0.6564905027707265</v>
      </c>
      <c r="D41" s="12"/>
      <c r="E41" s="10">
        <v>12862</v>
      </c>
      <c r="F41" s="11">
        <f t="shared" si="5"/>
        <v>2.803791287363538</v>
      </c>
      <c r="G41" s="12"/>
      <c r="H41" s="10">
        <v>5895</v>
      </c>
      <c r="I41" s="11">
        <f t="shared" si="6"/>
        <v>1.6887439984416002</v>
      </c>
      <c r="J41" s="12"/>
      <c r="K41" s="10">
        <v>896</v>
      </c>
      <c r="L41" s="11">
        <f t="shared" si="9"/>
        <v>0.7715956356621858</v>
      </c>
      <c r="M41" s="12"/>
      <c r="N41" s="10">
        <v>51</v>
      </c>
      <c r="O41" s="11">
        <f t="shared" si="7"/>
        <v>0.23450432223652748</v>
      </c>
      <c r="P41" s="12"/>
      <c r="Q41" s="10">
        <f t="shared" si="8"/>
        <v>22629</v>
      </c>
      <c r="R41" s="11">
        <f t="shared" si="10"/>
        <v>1.6265416170105103</v>
      </c>
    </row>
    <row r="42" spans="1:18" ht="12.75">
      <c r="A42" s="9" t="s">
        <v>18</v>
      </c>
      <c r="B42" s="10">
        <v>2343</v>
      </c>
      <c r="C42" s="11">
        <f t="shared" si="4"/>
        <v>0.5258657258091666</v>
      </c>
      <c r="D42" s="12"/>
      <c r="E42" s="10">
        <v>7863</v>
      </c>
      <c r="F42" s="11">
        <f t="shared" si="5"/>
        <v>1.7140577587108925</v>
      </c>
      <c r="G42" s="12"/>
      <c r="H42" s="10">
        <v>3368</v>
      </c>
      <c r="I42" s="11">
        <f t="shared" si="6"/>
        <v>0.9648328730706207</v>
      </c>
      <c r="J42" s="12"/>
      <c r="K42" s="12">
        <v>480</v>
      </c>
      <c r="L42" s="11">
        <f t="shared" si="9"/>
        <v>0.4133548048190281</v>
      </c>
      <c r="M42" s="12"/>
      <c r="N42" s="10">
        <v>29</v>
      </c>
      <c r="O42" s="11">
        <f t="shared" si="7"/>
        <v>0.1333455949972411</v>
      </c>
      <c r="P42" s="12"/>
      <c r="Q42" s="10">
        <f t="shared" si="8"/>
        <v>14083</v>
      </c>
      <c r="R42" s="11">
        <f t="shared" si="10"/>
        <v>1.0122668077404664</v>
      </c>
    </row>
    <row r="43" spans="1:18" ht="12.75">
      <c r="A43" s="9" t="s">
        <v>19</v>
      </c>
      <c r="B43" s="10">
        <v>51</v>
      </c>
      <c r="C43" s="11">
        <f t="shared" si="4"/>
        <v>0.01144650107395113</v>
      </c>
      <c r="D43" s="12"/>
      <c r="E43" s="10">
        <v>359</v>
      </c>
      <c r="F43" s="11">
        <f t="shared" si="5"/>
        <v>0.07825851906107217</v>
      </c>
      <c r="G43" s="12"/>
      <c r="H43" s="10">
        <v>167</v>
      </c>
      <c r="I43" s="11">
        <f t="shared" si="6"/>
        <v>0.047840584858311656</v>
      </c>
      <c r="J43" s="12"/>
      <c r="K43" s="12">
        <v>27</v>
      </c>
      <c r="L43" s="11">
        <f t="shared" si="9"/>
        <v>0.023251207771070332</v>
      </c>
      <c r="M43" s="12"/>
      <c r="N43" s="10">
        <v>0</v>
      </c>
      <c r="O43" s="11">
        <f t="shared" si="7"/>
        <v>0</v>
      </c>
      <c r="P43" s="12"/>
      <c r="Q43" s="10">
        <f t="shared" si="8"/>
        <v>604</v>
      </c>
      <c r="R43" s="11">
        <f t="shared" si="10"/>
        <v>0.043414695155523805</v>
      </c>
    </row>
    <row r="44" spans="1:18" ht="15.75" customHeight="1">
      <c r="A44" s="13" t="s">
        <v>0</v>
      </c>
      <c r="B44" s="14">
        <f>SUM(B33:B43)</f>
        <v>445551</v>
      </c>
      <c r="C44" s="15">
        <f>SUM(C33:C43)</f>
        <v>100</v>
      </c>
      <c r="D44" s="7"/>
      <c r="E44" s="14">
        <f>SUM(E33:E43)</f>
        <v>458736</v>
      </c>
      <c r="F44" s="15">
        <v>100</v>
      </c>
      <c r="G44" s="7"/>
      <c r="H44" s="14">
        <f>SUM(H33:H43)</f>
        <v>349076</v>
      </c>
      <c r="I44" s="15">
        <v>100</v>
      </c>
      <c r="J44" s="7"/>
      <c r="K44" s="14">
        <f>SUM(K33:K43)</f>
        <v>116123</v>
      </c>
      <c r="L44" s="15">
        <v>100</v>
      </c>
      <c r="M44" s="7"/>
      <c r="N44" s="14">
        <f>SUM(N33:N43)</f>
        <v>21748</v>
      </c>
      <c r="O44" s="15">
        <v>100</v>
      </c>
      <c r="P44" s="7"/>
      <c r="Q44" s="14">
        <f>SUM(Q33:Q43)</f>
        <v>1391234</v>
      </c>
      <c r="R44" s="15">
        <f>SUM(R33:R43)</f>
        <v>99.99999999999999</v>
      </c>
    </row>
    <row r="45" spans="1:18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6">
    <mergeCell ref="Q31:R31"/>
    <mergeCell ref="A27:R27"/>
    <mergeCell ref="B30:O30"/>
    <mergeCell ref="Q30:R30"/>
    <mergeCell ref="B31:C31"/>
    <mergeCell ref="E31:F31"/>
    <mergeCell ref="H31:I31"/>
    <mergeCell ref="K31:L31"/>
    <mergeCell ref="N31:O31"/>
    <mergeCell ref="A29:R29"/>
    <mergeCell ref="A8:A9"/>
    <mergeCell ref="B8:I8"/>
    <mergeCell ref="A1:R1"/>
    <mergeCell ref="A5:K5"/>
    <mergeCell ref="A7:K7"/>
    <mergeCell ref="A3:R3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2009-04-06T14:18:06Z</cp:lastPrinted>
  <dcterms:created xsi:type="dcterms:W3CDTF">2001-09-18T07:40:49Z</dcterms:created>
  <dcterms:modified xsi:type="dcterms:W3CDTF">2009-04-07T13:12:45Z</dcterms:modified>
  <cp:category/>
  <cp:version/>
  <cp:contentType/>
  <cp:contentStatus/>
</cp:coreProperties>
</file>